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PSI" sheetId="1" r:id="rId1"/>
    <sheet name="Feuil1" sheetId="2" r:id="rId2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<sst xmlns="http://schemas.openxmlformats.org/spreadsheetml/2006/main" count="361" uniqueCount="284">
  <si>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</si>
  <si>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</si>
  <si>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</si>
  <si>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>BARRAILLE</t>
  </si>
  <si>
    <t>Clément</t>
  </si>
  <si>
    <t>barraille.clement@gmail.com</t>
  </si>
  <si>
    <t>BARTHE</t>
  </si>
  <si>
    <t>Bruno</t>
  </si>
  <si>
    <t>brunobarthe32@gmail.com</t>
  </si>
  <si>
    <t>BIANCHINI</t>
  </si>
  <si>
    <t>Jérémie</t>
  </si>
  <si>
    <t>jeremiebianchini@gmail.com</t>
  </si>
  <si>
    <t>BONNEL</t>
  </si>
  <si>
    <t>Lisa</t>
  </si>
  <si>
    <t>lbonnel1@hotmail.fr</t>
  </si>
  <si>
    <t>BONNET</t>
  </si>
  <si>
    <t>Alice</t>
  </si>
  <si>
    <t>alice31@sfr.fr</t>
  </si>
  <si>
    <t>BORGOTTI</t>
  </si>
  <si>
    <t>Mateo</t>
  </si>
  <si>
    <t>borgottimateo@gmail.com</t>
  </si>
  <si>
    <t>BORNANCIN</t>
  </si>
  <si>
    <t>Julien</t>
  </si>
  <si>
    <t>julienbornancin@gmail.com</t>
  </si>
  <si>
    <t>BOTKOVITZ--VALTON</t>
  </si>
  <si>
    <t>Margot</t>
  </si>
  <si>
    <t>margot.botkoval@live.fr</t>
  </si>
  <si>
    <t>BOUTRY</t>
  </si>
  <si>
    <t>François</t>
  </si>
  <si>
    <t>francois-boutry@orange.fr</t>
  </si>
  <si>
    <t>BOYER</t>
  </si>
  <si>
    <t>Jérémy</t>
  </si>
  <si>
    <t>jeremy.boyer6@orange.fr</t>
  </si>
  <si>
    <t>COMBELLES</t>
  </si>
  <si>
    <t>Baptiste</t>
  </si>
  <si>
    <t>baptistecombelles@yahoo.fr</t>
  </si>
  <si>
    <t>CORMARY</t>
  </si>
  <si>
    <t>Nicolas</t>
  </si>
  <si>
    <t>nicodu31.nc@gmail.com</t>
  </si>
  <si>
    <t>CUSSET</t>
  </si>
  <si>
    <t>Alban</t>
  </si>
  <si>
    <t>alban.cusset@gmail.com</t>
  </si>
  <si>
    <t>DILLARD</t>
  </si>
  <si>
    <t>Julia</t>
  </si>
  <si>
    <t>juliadillard5@gmail.com</t>
  </si>
  <si>
    <t>DUGAST</t>
  </si>
  <si>
    <t>Adrien</t>
  </si>
  <si>
    <t>adri.dugast@orange.fr</t>
  </si>
  <si>
    <t>Thibault</t>
  </si>
  <si>
    <t>t.dugast@laposte.net</t>
  </si>
  <si>
    <t>ESPONDA</t>
  </si>
  <si>
    <t>Antoine</t>
  </si>
  <si>
    <t>antoine.esponda@hotmail.fr</t>
  </si>
  <si>
    <t>FRELOT</t>
  </si>
  <si>
    <t>Félix</t>
  </si>
  <si>
    <t>felixfrelot@gmail.com</t>
  </si>
  <si>
    <t>Léa</t>
  </si>
  <si>
    <t>leahadjkaci@gmail.com</t>
  </si>
  <si>
    <t>HAEMMERLE</t>
  </si>
  <si>
    <t>Quentin</t>
  </si>
  <si>
    <t>quentin.haemmerle31@gmail.com</t>
  </si>
  <si>
    <t>HAMO</t>
  </si>
  <si>
    <t>Julian</t>
  </si>
  <si>
    <t>khendil@outlook.fr</t>
  </si>
  <si>
    <t>HAUDIQUET</t>
  </si>
  <si>
    <t>Valentin</t>
  </si>
  <si>
    <t>vhaudiquet343@hotmail.fr</t>
  </si>
  <si>
    <t>ITIER</t>
  </si>
  <si>
    <t>jeremy31180@hotmail.fr</t>
  </si>
  <si>
    <t>JORDANA</t>
  </si>
  <si>
    <t>antoine.jordana@gmail.com</t>
  </si>
  <si>
    <t>KODDENBERG</t>
  </si>
  <si>
    <t>Jan-Philipp</t>
  </si>
  <si>
    <t>jp.koddenberg@gmail.com</t>
  </si>
  <si>
    <t>LAFORE</t>
  </si>
  <si>
    <t>laforeadrien@gmail.com</t>
  </si>
  <si>
    <t>LUKUSA</t>
  </si>
  <si>
    <t>Nathan</t>
  </si>
  <si>
    <t>natake31@gmail.com</t>
  </si>
  <si>
    <t>MAISONHAUTE</t>
  </si>
  <si>
    <t>Tizio</t>
  </si>
  <si>
    <t>tizianomatteo13@gmail.com</t>
  </si>
  <si>
    <t>MANZANO</t>
  </si>
  <si>
    <t>laurent.manzano@wanadoo.fr</t>
  </si>
  <si>
    <t>MERCIER</t>
  </si>
  <si>
    <t>Dorian</t>
  </si>
  <si>
    <t>dorian.mercier19@gmail.com</t>
  </si>
  <si>
    <t>PETIT</t>
  </si>
  <si>
    <t>Enzo</t>
  </si>
  <si>
    <t>en.petit@laposte.net</t>
  </si>
  <si>
    <t> 0781267152</t>
  </si>
  <si>
    <t>POHLMANN</t>
  </si>
  <si>
    <t>Florian</t>
  </si>
  <si>
    <t>florianpohlmann771@gmail.com</t>
  </si>
  <si>
    <t>SALAUZE</t>
  </si>
  <si>
    <t>Mathieu</t>
  </si>
  <si>
    <t>mathieu.salauze@gmail.com</t>
  </si>
  <si>
    <t>TOURRES</t>
  </si>
  <si>
    <t>Iman</t>
  </si>
  <si>
    <t>imanalexandre@hotmail.fr</t>
  </si>
  <si>
    <t>TRABUT</t>
  </si>
  <si>
    <t>Mathilda</t>
  </si>
  <si>
    <t>mathildatrabut@gmail.com</t>
  </si>
  <si>
    <t>VERDIER</t>
  </si>
  <si>
    <t>Elise</t>
  </si>
  <si>
    <t>elisev8801@gmail.com</t>
  </si>
  <si>
    <t>WEISS</t>
  </si>
  <si>
    <t>Tanguy</t>
  </si>
  <si>
    <t>tanguyweiss.1@gmail.com</t>
  </si>
  <si>
    <t>Chloé</t>
  </si>
  <si>
    <t>chlochlo.y64@hotmail.fr</t>
  </si>
  <si>
    <t>Y NHAO</t>
  </si>
  <si>
    <t>HADJ KACI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</si>
  <si>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</si>
  <si>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</si>
  <si>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</si>
  <si>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</si>
  <si>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</si>
  <si>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</si>
  <si>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</si>
  <si>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</si>
  <si>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</si>
  <si>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</si>
  <si>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</si>
  <si>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</si>
  <si>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</si>
  <si>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</si>
  <si>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</si>
  <si>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</si>
  <si>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</si>
  <si>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</si>
  <si>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</si>
  <si>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</si>
  <si>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</si>
  <si>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</si>
  <si>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Alexis</t>
  </si>
  <si>
    <t>ROBIN</t>
  </si>
  <si>
    <t>Océane</t>
  </si>
  <si>
    <t xml:space="preserve">pts
1
,5
,2
0
</t>
  </si>
  <si>
    <t>ABDELLATIF</t>
  </si>
  <si>
    <t>ABRIAL</t>
  </si>
  <si>
    <t>AOUAME</t>
  </si>
  <si>
    <t>BELLET</t>
  </si>
  <si>
    <t>BENNANI</t>
  </si>
  <si>
    <t>BENSALEM</t>
  </si>
  <si>
    <t>BOHIN</t>
  </si>
  <si>
    <t>BROSSIER</t>
  </si>
  <si>
    <t>BUCH</t>
  </si>
  <si>
    <t>CANISARES</t>
  </si>
  <si>
    <t>CARDON</t>
  </si>
  <si>
    <t>CASTERAN</t>
  </si>
  <si>
    <t>CLAIR-PARRE</t>
  </si>
  <si>
    <t>COHEN</t>
  </si>
  <si>
    <t>ETCHEBERRY</t>
  </si>
  <si>
    <t>FOREST</t>
  </si>
  <si>
    <t>FOURAGE</t>
  </si>
  <si>
    <t>FRANCOIS</t>
  </si>
  <si>
    <t>GOTAS</t>
  </si>
  <si>
    <t>GRANGIE</t>
  </si>
  <si>
    <t>HANNOU</t>
  </si>
  <si>
    <t>HASHIM-FAROOQI</t>
  </si>
  <si>
    <t>JACQUIER</t>
  </si>
  <si>
    <t>JOSSE</t>
  </si>
  <si>
    <t>KERLEROUX</t>
  </si>
  <si>
    <t>KHOURY</t>
  </si>
  <si>
    <t>LAUDE</t>
  </si>
  <si>
    <t>LAURICHESSE</t>
  </si>
  <si>
    <t>LENDROIT</t>
  </si>
  <si>
    <t>LLUCH-SALA</t>
  </si>
  <si>
    <t>LOUBATERES</t>
  </si>
  <si>
    <t>MADELENAT</t>
  </si>
  <si>
    <t>MAKHLOUFI</t>
  </si>
  <si>
    <t>MAMALET</t>
  </si>
  <si>
    <t>MELADE</t>
  </si>
  <si>
    <t>MONCOMBLE</t>
  </si>
  <si>
    <t>MOUYSSET</t>
  </si>
  <si>
    <t>PIEDRAFITA</t>
  </si>
  <si>
    <t>PIERASCO</t>
  </si>
  <si>
    <t>REDDAD</t>
  </si>
  <si>
    <t>RIDEREAU</t>
  </si>
  <si>
    <t>RIGAL</t>
  </si>
  <si>
    <t>SANCHEZ-FRAIRET</t>
  </si>
  <si>
    <t>SARTORIUS</t>
  </si>
  <si>
    <t>SAUVEZIE</t>
  </si>
  <si>
    <t>TETELIN</t>
  </si>
  <si>
    <t>Elyes</t>
  </si>
  <si>
    <t>Hugo</t>
  </si>
  <si>
    <t>Layth</t>
  </si>
  <si>
    <t>Louis</t>
  </si>
  <si>
    <t>Meryem</t>
  </si>
  <si>
    <t>Yassine</t>
  </si>
  <si>
    <t>Arthur</t>
  </si>
  <si>
    <t>Guillem</t>
  </si>
  <si>
    <t>Thomas</t>
  </si>
  <si>
    <t>Samuel</t>
  </si>
  <si>
    <t>Noah</t>
  </si>
  <si>
    <t>Matthieu</t>
  </si>
  <si>
    <t>Emeric</t>
  </si>
  <si>
    <t>Jihane</t>
  </si>
  <si>
    <t>Medjibe</t>
  </si>
  <si>
    <t>Maelle</t>
  </si>
  <si>
    <t>Clara</t>
  </si>
  <si>
    <t>Camille</t>
  </si>
  <si>
    <t>Marion</t>
  </si>
  <si>
    <t>Jolan</t>
  </si>
  <si>
    <t>Noémie</t>
  </si>
  <si>
    <t>Yacine</t>
  </si>
  <si>
    <t>Prune</t>
  </si>
  <si>
    <t>Ulrich</t>
  </si>
  <si>
    <t>Benjamin</t>
  </si>
  <si>
    <t>Pierre-Louis</t>
  </si>
  <si>
    <t>Joachim</t>
  </si>
  <si>
    <t>Gauthier</t>
  </si>
  <si>
    <t>Jules</t>
  </si>
  <si>
    <t>Simon</t>
  </si>
  <si>
    <t>Dimitri</t>
  </si>
  <si>
    <t>Macéo</t>
  </si>
  <si>
    <t xml:space="preserve"> </t>
  </si>
  <si>
    <t>Q24</t>
  </si>
  <si>
    <t>Q23</t>
  </si>
  <si>
    <t>DS4 CCINP</t>
  </si>
  <si>
    <t>DS4 XENS</t>
  </si>
  <si>
    <t>DS4 Centrale</t>
  </si>
  <si>
    <t>temps</t>
  </si>
  <si>
    <t xml:space="preserve">def chirp </t>
  </si>
  <si>
    <t>f, t, s</t>
  </si>
  <si>
    <t>filtrage du bruit</t>
  </si>
  <si>
    <t xml:space="preserve">def w </t>
  </si>
  <si>
    <t>def enveloppe</t>
  </si>
  <si>
    <t>def normalisation</t>
  </si>
  <si>
    <t>liste</t>
  </si>
  <si>
    <t>groupe 0</t>
  </si>
  <si>
    <t>def indices_aleatoires</t>
  </si>
  <si>
    <t>def test_separation</t>
  </si>
  <si>
    <t>def Gini_groupes</t>
  </si>
  <si>
    <t>def feuille</t>
  </si>
  <si>
    <t>def construit</t>
  </si>
  <si>
    <t>analyse …</t>
  </si>
  <si>
    <t>def prediction</t>
  </si>
  <si>
    <t>def random_forest</t>
  </si>
  <si>
    <t>BDD 1</t>
  </si>
  <si>
    <t>BDD2</t>
  </si>
  <si>
    <t>BDD3</t>
  </si>
  <si>
    <t>BDD4</t>
  </si>
  <si>
    <t>def membre(p,q)</t>
  </si>
  <si>
    <t>def intersection(p,q)</t>
  </si>
  <si>
    <t>complexité quadratique</t>
  </si>
  <si>
    <t>requete1</t>
  </si>
  <si>
    <t>requete2</t>
  </si>
  <si>
    <t>requete3</t>
  </si>
  <si>
    <t>liste [1,1,2]</t>
  </si>
  <si>
    <t>def code(np)</t>
  </si>
  <si>
    <t>tri</t>
  </si>
  <si>
    <t>def compare_pcodes(n,c1,C2)</t>
  </si>
  <si>
    <t>quadrillage</t>
  </si>
  <si>
    <t>AQL [[0,0],[0,3],[1,2],[3,4]]</t>
  </si>
  <si>
    <t>def ksuffixe(n,k,p)</t>
  </si>
  <si>
    <t>def compacte(n,s)</t>
  </si>
  <si>
    <t>def compare_ccodes(n,p,q)</t>
  </si>
  <si>
    <t>def intersection(n,p,q)</t>
  </si>
  <si>
    <t>moyenne</t>
  </si>
  <si>
    <t>variance</t>
  </si>
  <si>
    <t>somme</t>
  </si>
  <si>
    <t>seuillage</t>
  </si>
  <si>
    <t>pixel centre</t>
  </si>
  <si>
    <t>positions</t>
  </si>
  <si>
    <t>fluctuations</t>
  </si>
  <si>
    <t>profil</t>
  </si>
  <si>
    <t>complexité p*n</t>
  </si>
  <si>
    <t>force</t>
  </si>
  <si>
    <t>ajusteWLC</t>
  </si>
  <si>
    <t>choffres significatifs 52</t>
  </si>
  <si>
    <t>valeur de h</t>
  </si>
  <si>
    <t>derive</t>
  </si>
  <si>
    <t>derive_seconde</t>
  </si>
  <si>
    <t>min_local</t>
  </si>
  <si>
    <t>Jacobien</t>
  </si>
  <si>
    <t>grad</t>
  </si>
  <si>
    <t>min_local_2D</t>
  </si>
  <si>
    <t>conformation</t>
  </si>
  <si>
    <t>allongement</t>
  </si>
  <si>
    <t>nouvelle conformation</t>
  </si>
  <si>
    <t>selection conformation</t>
  </si>
  <si>
    <t>monte_carlo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</si>
</sst>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194" fontId="29" fillId="0" borderId="0">
      <alignment/>
      <protection/>
    </xf>
    <xf numFmtId="0" fontId="29" fillId="0" borderId="0">
      <alignment/>
      <protection/>
    </xf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textRotation="75"/>
      <protection hidden="1"/>
    </xf>
    <xf numFmtId="0" fontId="3" fillId="0" borderId="10" xfId="0" applyFont="1" applyBorder="1" applyAlignment="1" applyProtection="1">
      <alignment textRotation="75"/>
      <protection hidden="1"/>
    </xf>
    <xf numFmtId="0" fontId="3" fillId="34" borderId="10" xfId="0" applyFont="1" applyFill="1" applyBorder="1" applyAlignment="1" applyProtection="1">
      <alignment textRotation="75"/>
      <protection hidden="1"/>
    </xf>
    <xf numFmtId="0" fontId="3" fillId="0" borderId="10" xfId="0" applyFont="1" applyBorder="1" applyAlignment="1" applyProtection="1">
      <alignment textRotation="75"/>
      <protection hidden="1"/>
    </xf>
    <xf numFmtId="0" fontId="3" fillId="0" borderId="10" xfId="0" applyFont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/>
    </xf>
    <xf numFmtId="0" fontId="3" fillId="0" borderId="10" xfId="0" applyFont="1" applyBorder="1" applyAlignment="1" applyProtection="1">
      <alignment textRotation="90"/>
      <protection hidden="1"/>
    </xf>
    <xf numFmtId="0" fontId="0" fillId="6" borderId="10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  <xf numFmtId="0" fontId="0" fillId="11" borderId="12" xfId="0" applyFont="1" applyFill="1" applyBorder="1" applyAlignment="1">
      <alignment/>
    </xf>
    <xf numFmtId="0" fontId="0" fillId="11" borderId="13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19" borderId="12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3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63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4"/>
  <sheetViews>
    <sheetView tabSelected="1" zoomScale="67" zoomScaleNormal="67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84" sqref="C84"/>
    </sheetView>
  </sheetViews>
  <sheetFormatPr defaultColWidth="11.421875" defaultRowHeight="12.75"/>
  <cols>
    <col min="1" max="1" width="4.421875" style="6" bestFit="1" customWidth="1"/>
    <col min="2" max="2" width="38.8515625" style="6" customWidth="1"/>
    <col min="3" max="3" width="6.8515625" style="7" customWidth="1"/>
    <col min="4" max="4" width="1.421875" style="7" customWidth="1"/>
    <col min="5" max="14" width="5.7109375" style="3" customWidth="1"/>
    <col min="15" max="25" width="5.7109375" style="4" customWidth="1"/>
    <col min="26" max="44" width="5.7109375" style="3" customWidth="1"/>
    <col min="45" max="48" width="5.7109375" style="6" customWidth="1"/>
    <col min="49" max="51" width="5.7109375" style="1" customWidth="1"/>
    <col min="52" max="52" width="5.28125" style="1" customWidth="1"/>
    <col min="53" max="16384" width="11.421875" style="1" customWidth="1"/>
  </cols>
  <sheetData>
    <row r="1" spans="1:52" ht="107.25" customHeight="1">
      <c r="A1" s="12" t="s">
        <v>138</v>
      </c>
      <c r="B1" s="11" t="s">
        <v>2</v>
      </c>
      <c r="C1" s="2" t="s">
        <v>0</v>
      </c>
      <c r="D1" s="3"/>
      <c r="E1" s="34" t="s">
        <v>139</v>
      </c>
      <c r="F1" s="34" t="s">
        <v>140</v>
      </c>
      <c r="G1" s="34" t="s">
        <v>141</v>
      </c>
      <c r="H1" s="34" t="s">
        <v>142</v>
      </c>
      <c r="I1" s="34" t="s">
        <v>143</v>
      </c>
      <c r="J1" s="34" t="s">
        <v>144</v>
      </c>
      <c r="K1" s="34" t="s">
        <v>145</v>
      </c>
      <c r="L1" s="35" t="s">
        <v>146</v>
      </c>
      <c r="M1" s="34" t="s">
        <v>147</v>
      </c>
      <c r="N1" s="34" t="s">
        <v>148</v>
      </c>
      <c r="O1" s="34" t="s">
        <v>149</v>
      </c>
      <c r="P1" s="34" t="s">
        <v>150</v>
      </c>
      <c r="Q1" s="34" t="s">
        <v>151</v>
      </c>
      <c r="R1" s="34" t="s">
        <v>152</v>
      </c>
      <c r="S1" s="34" t="s">
        <v>153</v>
      </c>
      <c r="T1" s="34" t="s">
        <v>154</v>
      </c>
      <c r="U1" s="34" t="s">
        <v>155</v>
      </c>
      <c r="V1" s="34" t="s">
        <v>156</v>
      </c>
      <c r="W1" s="34" t="s">
        <v>157</v>
      </c>
      <c r="X1" s="34" t="s">
        <v>158</v>
      </c>
      <c r="Y1" s="34" t="s">
        <v>159</v>
      </c>
      <c r="Z1" s="34" t="s">
        <v>160</v>
      </c>
      <c r="AA1" s="34" t="s">
        <v>161</v>
      </c>
      <c r="AB1" s="34" t="s">
        <v>162</v>
      </c>
      <c r="AC1" s="34" t="s">
        <v>163</v>
      </c>
      <c r="AD1" s="34" t="s">
        <v>164</v>
      </c>
      <c r="AE1" s="34" t="s">
        <v>165</v>
      </c>
      <c r="AF1" s="35" t="s">
        <v>166</v>
      </c>
      <c r="AG1" s="35" t="s">
        <v>167</v>
      </c>
      <c r="AH1" s="34" t="s">
        <v>168</v>
      </c>
      <c r="AI1" s="34" t="s">
        <v>169</v>
      </c>
      <c r="AJ1" s="34" t="s">
        <v>170</v>
      </c>
      <c r="AK1" s="34" t="s">
        <v>171</v>
      </c>
      <c r="AL1" s="36" t="s">
        <v>172</v>
      </c>
      <c r="AM1" s="34" t="s">
        <v>173</v>
      </c>
      <c r="AN1" s="34" t="s">
        <v>174</v>
      </c>
      <c r="AO1" s="34" t="s">
        <v>175</v>
      </c>
      <c r="AP1" s="34" t="s">
        <v>87</v>
      </c>
      <c r="AQ1" s="34" t="s">
        <v>176</v>
      </c>
      <c r="AR1" s="34" t="s">
        <v>177</v>
      </c>
      <c r="AS1" s="34" t="s">
        <v>178</v>
      </c>
      <c r="AT1" s="34" t="s">
        <v>179</v>
      </c>
      <c r="AU1" s="34" t="s">
        <v>180</v>
      </c>
      <c r="AV1" s="34" t="s">
        <v>136</v>
      </c>
      <c r="AW1" s="34" t="s">
        <v>181</v>
      </c>
      <c r="AX1" s="34" t="s">
        <v>182</v>
      </c>
      <c r="AY1" s="34" t="s">
        <v>183</v>
      </c>
      <c r="AZ1" s="34" t="s">
        <v>184</v>
      </c>
    </row>
    <row r="2" spans="1:52" ht="33" customHeight="1">
      <c r="A2" s="31"/>
      <c r="B2" s="32"/>
      <c r="C2" s="33"/>
      <c r="D2" s="15"/>
      <c r="E2" s="37" t="s">
        <v>185</v>
      </c>
      <c r="F2" s="37" t="s">
        <v>186</v>
      </c>
      <c r="G2" s="37" t="s">
        <v>187</v>
      </c>
      <c r="H2" s="37" t="s">
        <v>188</v>
      </c>
      <c r="I2" s="37" t="s">
        <v>189</v>
      </c>
      <c r="J2" s="37" t="s">
        <v>190</v>
      </c>
      <c r="K2" s="37" t="s">
        <v>191</v>
      </c>
      <c r="L2" s="38" t="s">
        <v>95</v>
      </c>
      <c r="M2" s="37" t="s">
        <v>192</v>
      </c>
      <c r="N2" s="37" t="s">
        <v>193</v>
      </c>
      <c r="O2" s="37" t="s">
        <v>193</v>
      </c>
      <c r="P2" s="37" t="s">
        <v>59</v>
      </c>
      <c r="Q2" s="37" t="s">
        <v>186</v>
      </c>
      <c r="R2" s="37" t="s">
        <v>194</v>
      </c>
      <c r="S2" s="37" t="s">
        <v>4</v>
      </c>
      <c r="T2" s="37" t="s">
        <v>195</v>
      </c>
      <c r="U2" s="37" t="s">
        <v>194</v>
      </c>
      <c r="V2" s="37" t="s">
        <v>135</v>
      </c>
      <c r="W2" s="37" t="s">
        <v>196</v>
      </c>
      <c r="X2" s="37" t="s">
        <v>197</v>
      </c>
      <c r="Y2" s="37" t="s">
        <v>198</v>
      </c>
      <c r="Z2" s="37" t="s">
        <v>199</v>
      </c>
      <c r="AA2" s="37" t="s">
        <v>22</v>
      </c>
      <c r="AB2" s="37" t="s">
        <v>200</v>
      </c>
      <c r="AC2" s="37" t="s">
        <v>137</v>
      </c>
      <c r="AD2" s="37" t="s">
        <v>201</v>
      </c>
      <c r="AE2" s="37" t="s">
        <v>65</v>
      </c>
      <c r="AF2" s="38" t="s">
        <v>202</v>
      </c>
      <c r="AG2" s="38" t="s">
        <v>37</v>
      </c>
      <c r="AH2" s="37" t="s">
        <v>203</v>
      </c>
      <c r="AI2" s="37" t="s">
        <v>204</v>
      </c>
      <c r="AJ2" s="37" t="s">
        <v>205</v>
      </c>
      <c r="AK2" s="37" t="s">
        <v>206</v>
      </c>
      <c r="AL2" s="37" t="s">
        <v>207</v>
      </c>
      <c r="AM2" s="37" t="s">
        <v>208</v>
      </c>
      <c r="AN2" s="37" t="s">
        <v>186</v>
      </c>
      <c r="AO2" s="37" t="s">
        <v>209</v>
      </c>
      <c r="AP2" s="37" t="s">
        <v>210</v>
      </c>
      <c r="AQ2" s="37" t="s">
        <v>77</v>
      </c>
      <c r="AR2" s="37" t="s">
        <v>193</v>
      </c>
      <c r="AS2" s="37" t="s">
        <v>211</v>
      </c>
      <c r="AT2" s="37" t="s">
        <v>212</v>
      </c>
      <c r="AU2" s="37" t="s">
        <v>77</v>
      </c>
      <c r="AV2" s="37" t="s">
        <v>213</v>
      </c>
      <c r="AW2" s="37" t="s">
        <v>214</v>
      </c>
      <c r="AX2" s="37" t="s">
        <v>215</v>
      </c>
      <c r="AY2" s="39" t="s">
        <v>191</v>
      </c>
      <c r="AZ2" s="39" t="s">
        <v>216</v>
      </c>
    </row>
    <row r="3" spans="1:51" ht="12.75">
      <c r="A3" s="13"/>
      <c r="B3" s="14" t="s">
        <v>220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2" s="16" customFormat="1" ht="12.75">
      <c r="A4" s="17" t="s">
        <v>113</v>
      </c>
      <c r="B4" s="40" t="s">
        <v>223</v>
      </c>
      <c r="C4" s="18">
        <v>2</v>
      </c>
      <c r="D4" s="19"/>
      <c r="E4" s="18">
        <v>0.8</v>
      </c>
      <c r="F4" s="18">
        <v>1</v>
      </c>
      <c r="G4" s="18">
        <v>1</v>
      </c>
      <c r="H4" s="18">
        <v>1</v>
      </c>
      <c r="I4" s="18"/>
      <c r="J4" s="18">
        <v>0.8</v>
      </c>
      <c r="K4" s="18">
        <v>0.8</v>
      </c>
      <c r="L4" s="18">
        <v>0.5</v>
      </c>
      <c r="M4" s="18">
        <v>0.2</v>
      </c>
      <c r="N4" s="18">
        <v>1</v>
      </c>
      <c r="O4" s="18">
        <v>1</v>
      </c>
      <c r="P4" s="18">
        <v>1</v>
      </c>
      <c r="Q4" s="18">
        <v>1</v>
      </c>
      <c r="R4" s="18">
        <v>0.8</v>
      </c>
      <c r="S4" s="18">
        <v>1</v>
      </c>
      <c r="T4" s="18">
        <v>1</v>
      </c>
      <c r="U4" s="18">
        <v>1</v>
      </c>
      <c r="V4" s="18">
        <v>0.5</v>
      </c>
      <c r="W4" s="18">
        <v>0.8</v>
      </c>
      <c r="X4" s="18">
        <v>1</v>
      </c>
      <c r="Y4" s="18">
        <v>0.5</v>
      </c>
      <c r="Z4" s="18">
        <v>1</v>
      </c>
      <c r="AA4" s="18">
        <v>1</v>
      </c>
      <c r="AB4" s="18">
        <v>0.8</v>
      </c>
      <c r="AC4" s="18">
        <v>0.2</v>
      </c>
      <c r="AD4" s="18">
        <v>0.5</v>
      </c>
      <c r="AE4" s="18">
        <v>0.8</v>
      </c>
      <c r="AF4" s="18">
        <v>1</v>
      </c>
      <c r="AG4" s="18">
        <v>1</v>
      </c>
      <c r="AH4" s="18">
        <v>0.8</v>
      </c>
      <c r="AI4" s="18">
        <v>1</v>
      </c>
      <c r="AJ4" s="18">
        <v>0.8</v>
      </c>
      <c r="AK4" s="18">
        <v>0.8</v>
      </c>
      <c r="AL4" s="18">
        <v>1</v>
      </c>
      <c r="AM4" s="18">
        <v>1</v>
      </c>
      <c r="AN4" s="18">
        <v>1</v>
      </c>
      <c r="AO4" s="18">
        <v>0.5</v>
      </c>
      <c r="AP4" s="18">
        <v>1</v>
      </c>
      <c r="AQ4" s="18">
        <v>1</v>
      </c>
      <c r="AR4" s="18">
        <v>0.8</v>
      </c>
      <c r="AS4" s="18">
        <v>0.8</v>
      </c>
      <c r="AT4" s="18"/>
      <c r="AU4" s="18">
        <v>1</v>
      </c>
      <c r="AV4" s="18">
        <v>0.5</v>
      </c>
      <c r="AW4" s="18">
        <v>1</v>
      </c>
      <c r="AX4" s="18">
        <v>0.5</v>
      </c>
      <c r="AY4" s="18">
        <v>0.8</v>
      </c>
      <c r="AZ4" s="18">
        <v>1</v>
      </c>
    </row>
    <row r="5" spans="1:52" s="16" customFormat="1" ht="12.75">
      <c r="A5" s="17" t="s">
        <v>114</v>
      </c>
      <c r="B5" s="49" t="s">
        <v>224</v>
      </c>
      <c r="C5" s="18">
        <v>4</v>
      </c>
      <c r="D5" s="19"/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0.8</v>
      </c>
      <c r="K5" s="18">
        <v>0.5</v>
      </c>
      <c r="L5" s="18">
        <v>0.5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0.5</v>
      </c>
      <c r="W5" s="18">
        <v>0.8</v>
      </c>
      <c r="X5" s="18">
        <v>1</v>
      </c>
      <c r="Y5" s="18"/>
      <c r="Z5" s="18">
        <v>1</v>
      </c>
      <c r="AA5" s="18">
        <v>1</v>
      </c>
      <c r="AB5" s="18">
        <v>1</v>
      </c>
      <c r="AC5" s="18">
        <v>0.5</v>
      </c>
      <c r="AD5" s="18">
        <v>0.5</v>
      </c>
      <c r="AE5" s="18">
        <v>0.8</v>
      </c>
      <c r="AF5" s="18">
        <v>1</v>
      </c>
      <c r="AG5" s="18">
        <v>1</v>
      </c>
      <c r="AH5" s="18">
        <v>0.8</v>
      </c>
      <c r="AI5" s="18">
        <v>1</v>
      </c>
      <c r="AJ5" s="18">
        <v>0.8</v>
      </c>
      <c r="AK5" s="18">
        <v>1</v>
      </c>
      <c r="AL5" s="18">
        <v>1</v>
      </c>
      <c r="AM5" s="18">
        <v>1</v>
      </c>
      <c r="AN5" s="18">
        <v>1</v>
      </c>
      <c r="AO5" s="18">
        <v>0.5</v>
      </c>
      <c r="AP5" s="18">
        <v>1</v>
      </c>
      <c r="AQ5" s="18">
        <v>1</v>
      </c>
      <c r="AR5" s="18">
        <v>1</v>
      </c>
      <c r="AS5" s="18">
        <v>1</v>
      </c>
      <c r="AT5" s="18">
        <v>0.2</v>
      </c>
      <c r="AU5" s="18">
        <v>0.5</v>
      </c>
      <c r="AV5" s="18">
        <v>0.5</v>
      </c>
      <c r="AW5" s="18">
        <v>1</v>
      </c>
      <c r="AX5" s="18">
        <v>0.5</v>
      </c>
      <c r="AY5" s="18">
        <v>1</v>
      </c>
      <c r="AZ5" s="18">
        <v>1</v>
      </c>
    </row>
    <row r="6" spans="1:52" s="16" customFormat="1" ht="12.75">
      <c r="A6" s="17" t="s">
        <v>115</v>
      </c>
      <c r="B6" s="49" t="s">
        <v>225</v>
      </c>
      <c r="C6" s="18">
        <v>3</v>
      </c>
      <c r="D6" s="19"/>
      <c r="E6" s="18"/>
      <c r="F6" s="18">
        <v>1</v>
      </c>
      <c r="G6" s="18">
        <v>1</v>
      </c>
      <c r="H6" s="18">
        <v>1</v>
      </c>
      <c r="I6" s="18"/>
      <c r="J6" s="18"/>
      <c r="K6" s="18">
        <v>0.6</v>
      </c>
      <c r="L6" s="18">
        <v>0.6</v>
      </c>
      <c r="M6" s="18">
        <v>0.6</v>
      </c>
      <c r="N6" s="18">
        <v>1</v>
      </c>
      <c r="O6" s="18">
        <v>1</v>
      </c>
      <c r="P6" s="18">
        <v>0.2</v>
      </c>
      <c r="Q6" s="18"/>
      <c r="R6" s="18">
        <v>0.6</v>
      </c>
      <c r="S6" s="18">
        <v>1</v>
      </c>
      <c r="T6" s="18">
        <v>1</v>
      </c>
      <c r="U6" s="18">
        <v>1</v>
      </c>
      <c r="V6" s="18">
        <v>0.6</v>
      </c>
      <c r="W6" s="18">
        <v>0.6</v>
      </c>
      <c r="X6" s="18">
        <v>1</v>
      </c>
      <c r="Y6" s="18"/>
      <c r="Z6" s="18">
        <v>1</v>
      </c>
      <c r="AA6" s="18">
        <v>1</v>
      </c>
      <c r="AB6" s="18">
        <v>0.6</v>
      </c>
      <c r="AC6" s="18"/>
      <c r="AD6" s="18">
        <v>1</v>
      </c>
      <c r="AE6" s="18">
        <v>0.3</v>
      </c>
      <c r="AF6" s="18">
        <v>1</v>
      </c>
      <c r="AG6" s="18">
        <v>1</v>
      </c>
      <c r="AH6" s="18">
        <v>0.3</v>
      </c>
      <c r="AI6" s="18">
        <v>1</v>
      </c>
      <c r="AJ6" s="18">
        <v>0.2</v>
      </c>
      <c r="AK6" s="18"/>
      <c r="AL6" s="18">
        <v>1</v>
      </c>
      <c r="AM6" s="18">
        <v>1</v>
      </c>
      <c r="AN6" s="18">
        <v>1</v>
      </c>
      <c r="AO6" s="18">
        <v>0.2</v>
      </c>
      <c r="AP6" s="18">
        <v>1</v>
      </c>
      <c r="AQ6" s="18">
        <v>1</v>
      </c>
      <c r="AR6" s="18"/>
      <c r="AS6" s="18"/>
      <c r="AT6" s="18"/>
      <c r="AU6" s="18"/>
      <c r="AV6" s="18">
        <v>0.6</v>
      </c>
      <c r="AW6" s="18">
        <v>1</v>
      </c>
      <c r="AX6" s="18"/>
      <c r="AY6" s="18">
        <v>0.6</v>
      </c>
      <c r="AZ6" s="18">
        <v>1</v>
      </c>
    </row>
    <row r="7" spans="1:52" s="16" customFormat="1" ht="12.75">
      <c r="A7" s="17" t="s">
        <v>116</v>
      </c>
      <c r="B7" s="40" t="s">
        <v>226</v>
      </c>
      <c r="C7" s="18">
        <v>1</v>
      </c>
      <c r="D7" s="19"/>
      <c r="E7" s="18"/>
      <c r="F7" s="18">
        <v>1</v>
      </c>
      <c r="G7" s="18">
        <v>1</v>
      </c>
      <c r="H7" s="18">
        <v>1</v>
      </c>
      <c r="I7" s="18"/>
      <c r="J7" s="18">
        <v>0.5</v>
      </c>
      <c r="K7" s="18"/>
      <c r="L7" s="18"/>
      <c r="M7" s="18"/>
      <c r="N7" s="18">
        <v>1</v>
      </c>
      <c r="O7" s="18">
        <v>1</v>
      </c>
      <c r="P7" s="18">
        <v>0.5</v>
      </c>
      <c r="Q7" s="18"/>
      <c r="R7" s="18">
        <v>1</v>
      </c>
      <c r="S7" s="18">
        <v>1</v>
      </c>
      <c r="T7" s="18">
        <v>1</v>
      </c>
      <c r="U7" s="18">
        <v>1</v>
      </c>
      <c r="V7" s="18">
        <v>0.5</v>
      </c>
      <c r="W7" s="18">
        <v>1</v>
      </c>
      <c r="X7" s="18">
        <v>1</v>
      </c>
      <c r="Y7" s="18">
        <v>1</v>
      </c>
      <c r="Z7" s="18">
        <v>1</v>
      </c>
      <c r="AA7" s="18">
        <v>1</v>
      </c>
      <c r="AB7" s="18">
        <v>1</v>
      </c>
      <c r="AC7" s="18"/>
      <c r="AD7" s="18">
        <v>1</v>
      </c>
      <c r="AE7" s="18">
        <v>1</v>
      </c>
      <c r="AF7" s="18">
        <v>1</v>
      </c>
      <c r="AG7" s="18">
        <v>1</v>
      </c>
      <c r="AH7" s="18">
        <v>1</v>
      </c>
      <c r="AI7" s="18">
        <v>1</v>
      </c>
      <c r="AJ7" s="18">
        <v>0.5</v>
      </c>
      <c r="AK7" s="18">
        <v>1</v>
      </c>
      <c r="AL7" s="18">
        <v>1</v>
      </c>
      <c r="AM7" s="18">
        <v>1</v>
      </c>
      <c r="AN7" s="18">
        <v>1</v>
      </c>
      <c r="AO7" s="18">
        <v>0.8</v>
      </c>
      <c r="AP7" s="18">
        <v>1</v>
      </c>
      <c r="AQ7" s="18">
        <v>1</v>
      </c>
      <c r="AR7" s="18"/>
      <c r="AS7" s="18"/>
      <c r="AT7" s="18"/>
      <c r="AU7" s="18">
        <v>0.5</v>
      </c>
      <c r="AV7" s="18">
        <v>0.5</v>
      </c>
      <c r="AW7" s="18">
        <v>1</v>
      </c>
      <c r="AX7" s="18"/>
      <c r="AY7" s="18">
        <v>0.5</v>
      </c>
      <c r="AZ7" s="18">
        <v>1</v>
      </c>
    </row>
    <row r="8" spans="1:52" s="20" customFormat="1" ht="12.75">
      <c r="A8" s="17" t="s">
        <v>117</v>
      </c>
      <c r="B8" s="49" t="s">
        <v>227</v>
      </c>
      <c r="C8" s="18">
        <v>3</v>
      </c>
      <c r="D8" s="19"/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/>
      <c r="Z8" s="18">
        <v>1</v>
      </c>
      <c r="AA8" s="18">
        <v>1</v>
      </c>
      <c r="AB8" s="18">
        <v>1</v>
      </c>
      <c r="AC8" s="18">
        <v>1</v>
      </c>
      <c r="AD8" s="18">
        <v>1</v>
      </c>
      <c r="AE8" s="18">
        <v>1</v>
      </c>
      <c r="AF8" s="18">
        <v>1</v>
      </c>
      <c r="AG8" s="18">
        <v>1</v>
      </c>
      <c r="AH8" s="18">
        <v>1</v>
      </c>
      <c r="AI8" s="18">
        <v>1</v>
      </c>
      <c r="AJ8" s="18">
        <v>1</v>
      </c>
      <c r="AK8" s="18">
        <v>1</v>
      </c>
      <c r="AL8" s="18">
        <v>1</v>
      </c>
      <c r="AM8" s="18">
        <v>1</v>
      </c>
      <c r="AN8" s="18">
        <v>1</v>
      </c>
      <c r="AO8" s="18">
        <v>1</v>
      </c>
      <c r="AP8" s="18">
        <v>1</v>
      </c>
      <c r="AQ8" s="18">
        <v>1</v>
      </c>
      <c r="AR8" s="18">
        <v>1</v>
      </c>
      <c r="AS8" s="18">
        <v>1</v>
      </c>
      <c r="AT8" s="18">
        <v>1</v>
      </c>
      <c r="AU8" s="18">
        <v>1</v>
      </c>
      <c r="AV8" s="18">
        <v>1</v>
      </c>
      <c r="AW8" s="18">
        <v>1</v>
      </c>
      <c r="AX8" s="18">
        <v>1</v>
      </c>
      <c r="AY8" s="18">
        <v>0.8</v>
      </c>
      <c r="AZ8" s="18">
        <v>1</v>
      </c>
    </row>
    <row r="9" spans="1:52" s="20" customFormat="1" ht="12.75">
      <c r="A9" s="17" t="s">
        <v>118</v>
      </c>
      <c r="B9" s="49" t="s">
        <v>228</v>
      </c>
      <c r="C9" s="18">
        <v>4</v>
      </c>
      <c r="D9" s="19"/>
      <c r="E9" s="18">
        <v>1</v>
      </c>
      <c r="F9" s="18">
        <v>1</v>
      </c>
      <c r="G9" s="18">
        <v>1</v>
      </c>
      <c r="H9" s="18">
        <v>1</v>
      </c>
      <c r="I9" s="18"/>
      <c r="J9" s="18">
        <v>1</v>
      </c>
      <c r="K9" s="18">
        <v>0.5</v>
      </c>
      <c r="L9" s="18">
        <v>0.5</v>
      </c>
      <c r="M9" s="18">
        <v>0.8</v>
      </c>
      <c r="N9" s="18">
        <v>1</v>
      </c>
      <c r="O9" s="18">
        <v>1</v>
      </c>
      <c r="P9" s="18">
        <v>0.8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0.5</v>
      </c>
      <c r="W9" s="18">
        <v>0.9</v>
      </c>
      <c r="X9" s="18">
        <v>1</v>
      </c>
      <c r="Y9" s="18"/>
      <c r="Z9" s="18">
        <v>1</v>
      </c>
      <c r="AA9" s="18">
        <v>1</v>
      </c>
      <c r="AB9" s="18">
        <v>1</v>
      </c>
      <c r="AC9" s="18">
        <v>1</v>
      </c>
      <c r="AD9" s="18">
        <v>0.8</v>
      </c>
      <c r="AE9" s="18">
        <v>1</v>
      </c>
      <c r="AF9" s="18">
        <v>1</v>
      </c>
      <c r="AG9" s="18">
        <v>1</v>
      </c>
      <c r="AH9" s="18">
        <v>0.8</v>
      </c>
      <c r="AI9" s="18">
        <v>1</v>
      </c>
      <c r="AJ9" s="18">
        <v>0.8</v>
      </c>
      <c r="AK9" s="18">
        <v>1</v>
      </c>
      <c r="AL9" s="18">
        <v>1</v>
      </c>
      <c r="AM9" s="18">
        <v>1</v>
      </c>
      <c r="AN9" s="18">
        <v>1</v>
      </c>
      <c r="AO9" s="18">
        <v>1</v>
      </c>
      <c r="AP9" s="18">
        <v>1</v>
      </c>
      <c r="AQ9" s="18">
        <v>1</v>
      </c>
      <c r="AR9" s="18">
        <v>1</v>
      </c>
      <c r="AS9" s="18">
        <v>0.8</v>
      </c>
      <c r="AT9" s="18">
        <v>0.5</v>
      </c>
      <c r="AU9" s="18">
        <v>0.8</v>
      </c>
      <c r="AV9" s="18">
        <v>1</v>
      </c>
      <c r="AW9" s="18">
        <v>1</v>
      </c>
      <c r="AX9" s="18">
        <v>0.5</v>
      </c>
      <c r="AY9" s="18">
        <v>0.5</v>
      </c>
      <c r="AZ9" s="18">
        <v>1</v>
      </c>
    </row>
    <row r="10" spans="1:52" s="20" customFormat="1" ht="12.75">
      <c r="A10" s="17" t="s">
        <v>119</v>
      </c>
      <c r="B10" s="49" t="s">
        <v>229</v>
      </c>
      <c r="C10" s="18">
        <v>2</v>
      </c>
      <c r="D10" s="19"/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0.5</v>
      </c>
      <c r="K10" s="18">
        <v>0.2</v>
      </c>
      <c r="L10" s="18">
        <v>0.8</v>
      </c>
      <c r="M10" s="18"/>
      <c r="N10" s="18">
        <v>1</v>
      </c>
      <c r="O10" s="18">
        <v>1</v>
      </c>
      <c r="P10" s="18">
        <v>0.5</v>
      </c>
      <c r="Q10" s="18">
        <v>0.5</v>
      </c>
      <c r="R10" s="18">
        <v>1</v>
      </c>
      <c r="S10" s="18">
        <v>1</v>
      </c>
      <c r="T10" s="18">
        <v>1</v>
      </c>
      <c r="U10" s="18">
        <v>1</v>
      </c>
      <c r="V10" s="18">
        <v>0.2</v>
      </c>
      <c r="W10" s="18">
        <v>0.2</v>
      </c>
      <c r="X10" s="18">
        <v>1</v>
      </c>
      <c r="Y10" s="18"/>
      <c r="Z10" s="18">
        <v>1</v>
      </c>
      <c r="AA10" s="18">
        <v>1</v>
      </c>
      <c r="AB10" s="18">
        <v>1</v>
      </c>
      <c r="AC10" s="18"/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/>
      <c r="AK10" s="18">
        <v>1</v>
      </c>
      <c r="AL10" s="18">
        <v>1</v>
      </c>
      <c r="AM10" s="18">
        <v>1</v>
      </c>
      <c r="AN10" s="18">
        <v>1</v>
      </c>
      <c r="AO10" s="18">
        <v>0.2</v>
      </c>
      <c r="AP10" s="18">
        <v>1</v>
      </c>
      <c r="AQ10" s="18">
        <v>1</v>
      </c>
      <c r="AR10" s="18">
        <v>0.8</v>
      </c>
      <c r="AS10" s="18">
        <v>0.5</v>
      </c>
      <c r="AT10" s="18"/>
      <c r="AU10" s="18">
        <v>0.8</v>
      </c>
      <c r="AV10" s="18">
        <v>0.5</v>
      </c>
      <c r="AW10" s="18">
        <v>1</v>
      </c>
      <c r="AX10" s="18"/>
      <c r="AY10" s="18">
        <v>1</v>
      </c>
      <c r="AZ10" s="18">
        <v>1</v>
      </c>
    </row>
    <row r="11" spans="1:52" s="20" customFormat="1" ht="12.75">
      <c r="A11" s="41" t="s">
        <v>120</v>
      </c>
      <c r="B11" s="42" t="s">
        <v>230</v>
      </c>
      <c r="C11" s="43">
        <v>2</v>
      </c>
      <c r="D11" s="44"/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1</v>
      </c>
      <c r="N11" s="43">
        <v>1</v>
      </c>
      <c r="O11" s="43">
        <v>1</v>
      </c>
      <c r="P11" s="43">
        <v>1</v>
      </c>
      <c r="Q11" s="43">
        <v>1</v>
      </c>
      <c r="R11" s="43">
        <v>1</v>
      </c>
      <c r="S11" s="43">
        <v>1</v>
      </c>
      <c r="T11" s="43">
        <v>1</v>
      </c>
      <c r="U11" s="43">
        <v>1</v>
      </c>
      <c r="V11" s="43">
        <v>1</v>
      </c>
      <c r="W11" s="43">
        <v>1</v>
      </c>
      <c r="X11" s="43">
        <v>1</v>
      </c>
      <c r="Y11" s="43"/>
      <c r="Z11" s="43">
        <v>1</v>
      </c>
      <c r="AA11" s="43">
        <v>1</v>
      </c>
      <c r="AB11" s="43">
        <v>1</v>
      </c>
      <c r="AC11" s="43">
        <v>1</v>
      </c>
      <c r="AD11" s="43">
        <v>1</v>
      </c>
      <c r="AE11" s="43">
        <v>1</v>
      </c>
      <c r="AF11" s="43">
        <v>1</v>
      </c>
      <c r="AG11" s="43">
        <v>1</v>
      </c>
      <c r="AH11" s="43">
        <v>1</v>
      </c>
      <c r="AI11" s="43">
        <v>1</v>
      </c>
      <c r="AJ11" s="43">
        <v>1</v>
      </c>
      <c r="AK11" s="43">
        <v>1</v>
      </c>
      <c r="AL11" s="43">
        <v>1</v>
      </c>
      <c r="AM11" s="43">
        <v>1</v>
      </c>
      <c r="AN11" s="43">
        <v>1</v>
      </c>
      <c r="AO11" s="43">
        <v>1</v>
      </c>
      <c r="AP11" s="43">
        <v>1</v>
      </c>
      <c r="AQ11" s="43">
        <v>1</v>
      </c>
      <c r="AR11" s="43">
        <v>1</v>
      </c>
      <c r="AS11" s="43">
        <v>1</v>
      </c>
      <c r="AT11" s="43">
        <v>1</v>
      </c>
      <c r="AU11" s="43">
        <v>1</v>
      </c>
      <c r="AV11" s="43">
        <v>1</v>
      </c>
      <c r="AW11" s="43">
        <v>1</v>
      </c>
      <c r="AX11" s="43">
        <v>1</v>
      </c>
      <c r="AY11" s="43">
        <v>1</v>
      </c>
      <c r="AZ11" s="43">
        <v>1</v>
      </c>
    </row>
    <row r="12" spans="1:52" s="20" customFormat="1" ht="12.75">
      <c r="A12" s="41" t="s">
        <v>121</v>
      </c>
      <c r="B12" s="42" t="s">
        <v>231</v>
      </c>
      <c r="C12" s="43">
        <v>3</v>
      </c>
      <c r="D12" s="44"/>
      <c r="E12" s="43">
        <v>1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43">
        <v>1</v>
      </c>
      <c r="L12" s="43">
        <v>1</v>
      </c>
      <c r="M12" s="43">
        <v>1</v>
      </c>
      <c r="N12" s="43">
        <v>1</v>
      </c>
      <c r="O12" s="43">
        <v>1</v>
      </c>
      <c r="P12" s="43">
        <v>1</v>
      </c>
      <c r="Q12" s="43">
        <v>1</v>
      </c>
      <c r="R12" s="43">
        <v>1</v>
      </c>
      <c r="S12" s="43">
        <v>1</v>
      </c>
      <c r="T12" s="43">
        <v>1</v>
      </c>
      <c r="U12" s="43">
        <v>1</v>
      </c>
      <c r="V12" s="43">
        <v>1</v>
      </c>
      <c r="W12" s="43"/>
      <c r="X12" s="43">
        <v>1</v>
      </c>
      <c r="Y12" s="43">
        <v>1</v>
      </c>
      <c r="Z12" s="43">
        <v>1</v>
      </c>
      <c r="AA12" s="43">
        <v>1</v>
      </c>
      <c r="AB12" s="43">
        <v>1</v>
      </c>
      <c r="AC12" s="43">
        <v>1</v>
      </c>
      <c r="AD12" s="43">
        <v>1</v>
      </c>
      <c r="AE12" s="43">
        <v>1</v>
      </c>
      <c r="AF12" s="43">
        <v>1</v>
      </c>
      <c r="AG12" s="43">
        <v>1</v>
      </c>
      <c r="AH12" s="43">
        <v>1</v>
      </c>
      <c r="AI12" s="43">
        <v>1</v>
      </c>
      <c r="AJ12" s="43"/>
      <c r="AK12" s="43">
        <v>1</v>
      </c>
      <c r="AL12" s="43">
        <v>1</v>
      </c>
      <c r="AM12" s="43">
        <v>1</v>
      </c>
      <c r="AN12" s="43">
        <v>1</v>
      </c>
      <c r="AO12" s="43">
        <v>1</v>
      </c>
      <c r="AP12" s="43">
        <v>1</v>
      </c>
      <c r="AQ12" s="43">
        <v>1</v>
      </c>
      <c r="AR12" s="43">
        <v>1</v>
      </c>
      <c r="AS12" s="43">
        <v>1</v>
      </c>
      <c r="AT12" s="43">
        <v>1</v>
      </c>
      <c r="AU12" s="43">
        <v>1</v>
      </c>
      <c r="AV12" s="43">
        <v>1</v>
      </c>
      <c r="AW12" s="43">
        <v>1</v>
      </c>
      <c r="AX12" s="43">
        <v>1</v>
      </c>
      <c r="AY12" s="43">
        <v>1</v>
      </c>
      <c r="AZ12" s="43">
        <v>1</v>
      </c>
    </row>
    <row r="13" spans="1:52" s="20" customFormat="1" ht="12.75">
      <c r="A13" s="41" t="s">
        <v>122</v>
      </c>
      <c r="B13" s="47" t="s">
        <v>232</v>
      </c>
      <c r="C13" s="43">
        <v>5</v>
      </c>
      <c r="D13" s="44"/>
      <c r="E13" s="43">
        <v>0.2</v>
      </c>
      <c r="F13" s="43">
        <v>1</v>
      </c>
      <c r="G13" s="43">
        <v>1</v>
      </c>
      <c r="H13" s="43">
        <v>1</v>
      </c>
      <c r="I13" s="43">
        <v>1</v>
      </c>
      <c r="J13" s="43">
        <v>0.8</v>
      </c>
      <c r="K13" s="43">
        <v>1</v>
      </c>
      <c r="L13" s="43">
        <v>0.2</v>
      </c>
      <c r="M13" s="43">
        <v>1</v>
      </c>
      <c r="N13" s="43">
        <v>1</v>
      </c>
      <c r="O13" s="43">
        <v>1</v>
      </c>
      <c r="P13" s="43">
        <v>0.5</v>
      </c>
      <c r="Q13" s="43">
        <v>0.2</v>
      </c>
      <c r="R13" s="43">
        <v>0.5</v>
      </c>
      <c r="S13" s="43">
        <v>1</v>
      </c>
      <c r="T13" s="43">
        <v>1</v>
      </c>
      <c r="U13" s="43">
        <v>1</v>
      </c>
      <c r="V13" s="43">
        <v>0.5</v>
      </c>
      <c r="W13" s="43">
        <v>1</v>
      </c>
      <c r="X13" s="43">
        <v>1</v>
      </c>
      <c r="Y13" s="43"/>
      <c r="Z13" s="43">
        <v>1</v>
      </c>
      <c r="AA13" s="43">
        <v>1</v>
      </c>
      <c r="AB13" s="43">
        <v>0.8</v>
      </c>
      <c r="AC13" s="43">
        <v>0.5</v>
      </c>
      <c r="AD13" s="43">
        <v>1</v>
      </c>
      <c r="AE13" s="43"/>
      <c r="AF13" s="43">
        <v>1</v>
      </c>
      <c r="AG13" s="43">
        <v>1</v>
      </c>
      <c r="AH13" s="43">
        <v>0.5</v>
      </c>
      <c r="AI13" s="43">
        <v>1</v>
      </c>
      <c r="AJ13" s="43">
        <v>0.2</v>
      </c>
      <c r="AK13" s="43">
        <v>1</v>
      </c>
      <c r="AL13" s="43">
        <v>1</v>
      </c>
      <c r="AM13" s="43">
        <v>1</v>
      </c>
      <c r="AN13" s="43">
        <v>1</v>
      </c>
      <c r="AO13" s="43"/>
      <c r="AP13" s="43">
        <v>1</v>
      </c>
      <c r="AQ13" s="43">
        <v>1</v>
      </c>
      <c r="AR13" s="43">
        <v>1</v>
      </c>
      <c r="AS13" s="43">
        <v>1</v>
      </c>
      <c r="AT13" s="43">
        <v>0.2</v>
      </c>
      <c r="AU13" s="43">
        <v>0.8</v>
      </c>
      <c r="AV13" s="43">
        <v>1</v>
      </c>
      <c r="AW13" s="43">
        <v>1</v>
      </c>
      <c r="AX13" s="43">
        <v>0.2</v>
      </c>
      <c r="AY13" s="43">
        <v>1</v>
      </c>
      <c r="AZ13" s="43">
        <v>1</v>
      </c>
    </row>
    <row r="14" spans="1:52" s="20" customFormat="1" ht="12.75">
      <c r="A14" s="41" t="s">
        <v>123</v>
      </c>
      <c r="B14" s="47" t="s">
        <v>233</v>
      </c>
      <c r="C14" s="43">
        <v>5</v>
      </c>
      <c r="D14" s="44"/>
      <c r="E14" s="43">
        <v>1</v>
      </c>
      <c r="F14" s="43">
        <v>1</v>
      </c>
      <c r="G14" s="43">
        <v>1</v>
      </c>
      <c r="H14" s="43">
        <v>1</v>
      </c>
      <c r="I14" s="43">
        <v>1</v>
      </c>
      <c r="J14" s="43">
        <v>0.5</v>
      </c>
      <c r="K14" s="43">
        <v>1</v>
      </c>
      <c r="L14" s="43">
        <v>0.5</v>
      </c>
      <c r="M14" s="43">
        <v>0.8</v>
      </c>
      <c r="N14" s="43">
        <v>1</v>
      </c>
      <c r="O14" s="43">
        <v>1</v>
      </c>
      <c r="P14" s="43">
        <v>1</v>
      </c>
      <c r="Q14" s="43">
        <v>1</v>
      </c>
      <c r="R14" s="43">
        <v>1</v>
      </c>
      <c r="S14" s="43">
        <v>1</v>
      </c>
      <c r="T14" s="43">
        <v>1</v>
      </c>
      <c r="U14" s="43">
        <v>1</v>
      </c>
      <c r="V14" s="43">
        <v>0.2</v>
      </c>
      <c r="W14" s="43">
        <v>1</v>
      </c>
      <c r="X14" s="43">
        <v>1</v>
      </c>
      <c r="Y14" s="43"/>
      <c r="Z14" s="43">
        <v>1</v>
      </c>
      <c r="AA14" s="43">
        <v>1</v>
      </c>
      <c r="AB14" s="43">
        <v>0.8</v>
      </c>
      <c r="AC14" s="43">
        <v>0.8</v>
      </c>
      <c r="AD14" s="43">
        <v>1</v>
      </c>
      <c r="AE14" s="43">
        <v>0.8</v>
      </c>
      <c r="AF14" s="43">
        <v>1</v>
      </c>
      <c r="AG14" s="43">
        <v>1</v>
      </c>
      <c r="AH14" s="43">
        <v>0.8</v>
      </c>
      <c r="AI14" s="43">
        <v>1</v>
      </c>
      <c r="AJ14" s="43">
        <v>0.5</v>
      </c>
      <c r="AK14" s="43">
        <v>1</v>
      </c>
      <c r="AL14" s="43">
        <v>1</v>
      </c>
      <c r="AM14" s="43">
        <v>1</v>
      </c>
      <c r="AN14" s="43">
        <v>1</v>
      </c>
      <c r="AO14" s="43"/>
      <c r="AP14" s="43">
        <v>1</v>
      </c>
      <c r="AQ14" s="43">
        <v>1</v>
      </c>
      <c r="AR14" s="43">
        <v>0.8</v>
      </c>
      <c r="AS14" s="43">
        <v>0.5</v>
      </c>
      <c r="AT14" s="43">
        <v>0.5</v>
      </c>
      <c r="AU14" s="43">
        <v>1</v>
      </c>
      <c r="AV14" s="43">
        <v>1</v>
      </c>
      <c r="AW14" s="43">
        <v>1</v>
      </c>
      <c r="AX14" s="43">
        <v>0.2</v>
      </c>
      <c r="AY14" s="43">
        <v>1</v>
      </c>
      <c r="AZ14" s="43">
        <v>1</v>
      </c>
    </row>
    <row r="15" spans="1:52" s="20" customFormat="1" ht="12.75">
      <c r="A15" s="41" t="s">
        <v>124</v>
      </c>
      <c r="B15" s="47" t="s">
        <v>234</v>
      </c>
      <c r="C15" s="43">
        <v>5</v>
      </c>
      <c r="D15" s="44"/>
      <c r="E15" s="43">
        <v>0.6</v>
      </c>
      <c r="F15" s="43">
        <v>1</v>
      </c>
      <c r="G15" s="43">
        <v>1</v>
      </c>
      <c r="H15" s="43">
        <v>1</v>
      </c>
      <c r="I15" s="43"/>
      <c r="J15" s="43"/>
      <c r="K15" s="43"/>
      <c r="L15" s="43">
        <v>0.6</v>
      </c>
      <c r="M15" s="43"/>
      <c r="N15" s="43">
        <v>1</v>
      </c>
      <c r="O15" s="43">
        <v>1</v>
      </c>
      <c r="P15" s="43">
        <v>0.6</v>
      </c>
      <c r="Q15" s="43">
        <v>0.8</v>
      </c>
      <c r="R15" s="43">
        <v>0.2</v>
      </c>
      <c r="S15" s="43">
        <v>1</v>
      </c>
      <c r="T15" s="43">
        <v>1</v>
      </c>
      <c r="U15" s="43">
        <v>1</v>
      </c>
      <c r="V15" s="43">
        <v>0.8</v>
      </c>
      <c r="W15" s="43">
        <v>0.8</v>
      </c>
      <c r="X15" s="43">
        <v>1</v>
      </c>
      <c r="Y15" s="43"/>
      <c r="Z15" s="43">
        <v>1</v>
      </c>
      <c r="AA15" s="43">
        <v>1</v>
      </c>
      <c r="AB15" s="43">
        <v>0.6</v>
      </c>
      <c r="AC15" s="43">
        <v>0.2</v>
      </c>
      <c r="AD15" s="43">
        <v>0.8</v>
      </c>
      <c r="AE15" s="43"/>
      <c r="AF15" s="43">
        <v>1</v>
      </c>
      <c r="AG15" s="43">
        <v>1</v>
      </c>
      <c r="AH15" s="43">
        <v>0.2</v>
      </c>
      <c r="AI15" s="43">
        <v>1</v>
      </c>
      <c r="AJ15" s="43">
        <v>0.2</v>
      </c>
      <c r="AK15" s="43">
        <v>1</v>
      </c>
      <c r="AL15" s="43">
        <v>1</v>
      </c>
      <c r="AM15" s="43">
        <v>1</v>
      </c>
      <c r="AN15" s="43">
        <v>1</v>
      </c>
      <c r="AO15" s="43"/>
      <c r="AP15" s="43">
        <v>1</v>
      </c>
      <c r="AQ15" s="43">
        <v>1</v>
      </c>
      <c r="AR15" s="43">
        <v>0.9</v>
      </c>
      <c r="AS15" s="43">
        <v>0.2</v>
      </c>
      <c r="AT15" s="43"/>
      <c r="AU15" s="43">
        <v>0.6</v>
      </c>
      <c r="AV15" s="43">
        <v>0.4</v>
      </c>
      <c r="AW15" s="43">
        <v>1</v>
      </c>
      <c r="AX15" s="43">
        <v>0.2</v>
      </c>
      <c r="AY15" s="43">
        <v>0.6</v>
      </c>
      <c r="AZ15" s="43">
        <v>1</v>
      </c>
    </row>
    <row r="16" spans="1:52" s="20" customFormat="1" ht="12.75">
      <c r="A16" s="41" t="s">
        <v>125</v>
      </c>
      <c r="B16" s="47" t="s">
        <v>235</v>
      </c>
      <c r="C16" s="43">
        <v>4</v>
      </c>
      <c r="D16" s="44"/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/>
      <c r="M16" s="43"/>
      <c r="N16" s="43">
        <v>1</v>
      </c>
      <c r="O16" s="43">
        <v>1</v>
      </c>
      <c r="P16" s="43">
        <v>0.8</v>
      </c>
      <c r="Q16" s="43">
        <v>0.2</v>
      </c>
      <c r="R16" s="43">
        <v>0.5</v>
      </c>
      <c r="S16" s="43">
        <v>1</v>
      </c>
      <c r="T16" s="43">
        <v>1</v>
      </c>
      <c r="U16" s="43">
        <v>1</v>
      </c>
      <c r="V16" s="43">
        <v>0.8</v>
      </c>
      <c r="W16" s="43">
        <v>0.8</v>
      </c>
      <c r="X16" s="43">
        <v>1</v>
      </c>
      <c r="Y16" s="43"/>
      <c r="Z16" s="43">
        <v>1</v>
      </c>
      <c r="AA16" s="43">
        <v>1</v>
      </c>
      <c r="AB16" s="43">
        <v>0.8</v>
      </c>
      <c r="AC16" s="43">
        <v>0.8</v>
      </c>
      <c r="AD16" s="43"/>
      <c r="AE16" s="43"/>
      <c r="AF16" s="43">
        <v>1</v>
      </c>
      <c r="AG16" s="43">
        <v>1</v>
      </c>
      <c r="AH16" s="43">
        <v>1</v>
      </c>
      <c r="AI16" s="43">
        <v>1</v>
      </c>
      <c r="AJ16" s="43"/>
      <c r="AK16" s="43">
        <v>1</v>
      </c>
      <c r="AL16" s="43">
        <v>1</v>
      </c>
      <c r="AM16" s="43">
        <v>1</v>
      </c>
      <c r="AN16" s="43">
        <v>1</v>
      </c>
      <c r="AO16" s="43"/>
      <c r="AP16" s="43">
        <v>1</v>
      </c>
      <c r="AQ16" s="43">
        <v>1</v>
      </c>
      <c r="AR16" s="43">
        <v>0.8</v>
      </c>
      <c r="AS16" s="43">
        <v>1</v>
      </c>
      <c r="AT16" s="43"/>
      <c r="AU16" s="43">
        <v>1</v>
      </c>
      <c r="AV16" s="43">
        <v>0.2</v>
      </c>
      <c r="AW16" s="43">
        <v>1</v>
      </c>
      <c r="AX16" s="43"/>
      <c r="AY16" s="43">
        <v>1</v>
      </c>
      <c r="AZ16" s="43">
        <v>1</v>
      </c>
    </row>
    <row r="17" spans="1:52" s="21" customFormat="1" ht="12.75">
      <c r="A17" s="41" t="s">
        <v>126</v>
      </c>
      <c r="B17" s="42" t="s">
        <v>236</v>
      </c>
      <c r="C17" s="43">
        <v>5</v>
      </c>
      <c r="D17" s="44"/>
      <c r="E17" s="43"/>
      <c r="F17" s="43">
        <v>1</v>
      </c>
      <c r="G17" s="43">
        <v>1</v>
      </c>
      <c r="H17" s="43">
        <v>1</v>
      </c>
      <c r="I17" s="43"/>
      <c r="J17" s="43"/>
      <c r="K17" s="43">
        <v>0.2</v>
      </c>
      <c r="L17" s="43"/>
      <c r="M17" s="43"/>
      <c r="N17" s="43">
        <v>1</v>
      </c>
      <c r="O17" s="43">
        <v>1</v>
      </c>
      <c r="P17" s="43"/>
      <c r="Q17" s="43"/>
      <c r="R17" s="43"/>
      <c r="S17" s="43">
        <v>1</v>
      </c>
      <c r="T17" s="43">
        <v>1</v>
      </c>
      <c r="U17" s="43">
        <v>1</v>
      </c>
      <c r="V17" s="43"/>
      <c r="W17" s="43"/>
      <c r="X17" s="43">
        <v>1</v>
      </c>
      <c r="Y17" s="43"/>
      <c r="Z17" s="43">
        <v>1</v>
      </c>
      <c r="AA17" s="43">
        <v>1</v>
      </c>
      <c r="AB17" s="43">
        <v>0.2</v>
      </c>
      <c r="AC17" s="43"/>
      <c r="AD17" s="43"/>
      <c r="AE17" s="43"/>
      <c r="AF17" s="43">
        <v>1</v>
      </c>
      <c r="AG17" s="43">
        <v>1</v>
      </c>
      <c r="AH17" s="43"/>
      <c r="AI17" s="43">
        <v>1</v>
      </c>
      <c r="AJ17" s="43"/>
      <c r="AK17" s="43"/>
      <c r="AL17" s="43">
        <v>1</v>
      </c>
      <c r="AM17" s="43">
        <v>1</v>
      </c>
      <c r="AN17" s="43">
        <v>1</v>
      </c>
      <c r="AO17" s="43"/>
      <c r="AP17" s="43">
        <v>1</v>
      </c>
      <c r="AQ17" s="43">
        <v>1</v>
      </c>
      <c r="AR17" s="43"/>
      <c r="AS17" s="43"/>
      <c r="AT17" s="43">
        <v>0.2</v>
      </c>
      <c r="AU17" s="43"/>
      <c r="AV17" s="43"/>
      <c r="AW17" s="43">
        <v>1</v>
      </c>
      <c r="AX17" s="43"/>
      <c r="AY17" s="43"/>
      <c r="AZ17" s="43">
        <v>1</v>
      </c>
    </row>
    <row r="18" spans="1:52" s="21" customFormat="1" ht="12.75">
      <c r="A18" s="41" t="s">
        <v>127</v>
      </c>
      <c r="B18" s="42" t="s">
        <v>237</v>
      </c>
      <c r="C18" s="43">
        <v>1</v>
      </c>
      <c r="D18" s="45"/>
      <c r="E18" s="46">
        <v>0.5</v>
      </c>
      <c r="F18" s="46">
        <v>1</v>
      </c>
      <c r="G18" s="46">
        <v>1</v>
      </c>
      <c r="H18" s="46">
        <v>1</v>
      </c>
      <c r="I18" s="46"/>
      <c r="J18" s="46">
        <v>0.5</v>
      </c>
      <c r="K18" s="46">
        <v>0.5</v>
      </c>
      <c r="L18" s="46"/>
      <c r="M18" s="46">
        <v>1</v>
      </c>
      <c r="N18" s="46">
        <v>1</v>
      </c>
      <c r="O18" s="46">
        <v>1</v>
      </c>
      <c r="P18" s="46">
        <v>1</v>
      </c>
      <c r="Q18" s="46">
        <v>0.5</v>
      </c>
      <c r="R18" s="46">
        <v>1</v>
      </c>
      <c r="S18" s="46">
        <v>1</v>
      </c>
      <c r="T18" s="46">
        <v>1</v>
      </c>
      <c r="U18" s="46">
        <v>1</v>
      </c>
      <c r="V18" s="46">
        <v>1</v>
      </c>
      <c r="W18" s="46"/>
      <c r="X18" s="46">
        <v>1</v>
      </c>
      <c r="Y18" s="46"/>
      <c r="Z18" s="46">
        <v>1</v>
      </c>
      <c r="AA18" s="46">
        <v>1</v>
      </c>
      <c r="AB18" s="46">
        <v>1</v>
      </c>
      <c r="AC18" s="46"/>
      <c r="AD18" s="46">
        <v>1</v>
      </c>
      <c r="AE18" s="46"/>
      <c r="AF18" s="46">
        <v>1</v>
      </c>
      <c r="AG18" s="46">
        <v>1</v>
      </c>
      <c r="AH18" s="46"/>
      <c r="AI18" s="46">
        <v>1</v>
      </c>
      <c r="AJ18" s="46">
        <v>1</v>
      </c>
      <c r="AK18" s="46"/>
      <c r="AL18" s="46">
        <v>1</v>
      </c>
      <c r="AM18" s="46">
        <v>1</v>
      </c>
      <c r="AN18" s="46">
        <v>1</v>
      </c>
      <c r="AO18" s="46">
        <v>1</v>
      </c>
      <c r="AP18" s="46">
        <v>1</v>
      </c>
      <c r="AQ18" s="46">
        <v>1</v>
      </c>
      <c r="AR18" s="46">
        <v>0.5</v>
      </c>
      <c r="AS18" s="46">
        <v>0.5</v>
      </c>
      <c r="AT18" s="46">
        <v>1</v>
      </c>
      <c r="AU18" s="46"/>
      <c r="AV18" s="46"/>
      <c r="AW18" s="46">
        <v>1</v>
      </c>
      <c r="AX18" s="46">
        <v>1</v>
      </c>
      <c r="AY18" s="46">
        <v>0.5</v>
      </c>
      <c r="AZ18" s="46">
        <v>1</v>
      </c>
    </row>
    <row r="19" spans="1:52" s="21" customFormat="1" ht="12.75">
      <c r="A19" s="42" t="s">
        <v>128</v>
      </c>
      <c r="B19" s="47" t="s">
        <v>238</v>
      </c>
      <c r="C19" s="48">
        <v>4</v>
      </c>
      <c r="D19" s="48"/>
      <c r="E19" s="48">
        <v>1</v>
      </c>
      <c r="F19" s="48">
        <v>1</v>
      </c>
      <c r="G19" s="48">
        <v>1</v>
      </c>
      <c r="H19" s="48">
        <v>1</v>
      </c>
      <c r="I19" s="48"/>
      <c r="J19" s="48"/>
      <c r="K19" s="48"/>
      <c r="L19" s="48"/>
      <c r="M19" s="48"/>
      <c r="N19" s="48">
        <v>1</v>
      </c>
      <c r="O19" s="48">
        <v>1</v>
      </c>
      <c r="P19" s="48"/>
      <c r="Q19" s="48"/>
      <c r="R19" s="48"/>
      <c r="S19" s="48">
        <v>1</v>
      </c>
      <c r="T19" s="48">
        <v>1</v>
      </c>
      <c r="U19" s="48">
        <v>1</v>
      </c>
      <c r="V19" s="48">
        <v>1</v>
      </c>
      <c r="W19" s="48"/>
      <c r="X19" s="48">
        <v>1</v>
      </c>
      <c r="Y19" s="48"/>
      <c r="Z19" s="48">
        <v>1</v>
      </c>
      <c r="AA19" s="48">
        <v>1</v>
      </c>
      <c r="AB19" s="48"/>
      <c r="AC19" s="48"/>
      <c r="AD19" s="48">
        <v>1</v>
      </c>
      <c r="AE19" s="48"/>
      <c r="AF19" s="48">
        <v>1</v>
      </c>
      <c r="AG19" s="48">
        <v>1</v>
      </c>
      <c r="AH19" s="48"/>
      <c r="AI19" s="48">
        <v>1</v>
      </c>
      <c r="AJ19" s="48"/>
      <c r="AK19" s="48"/>
      <c r="AL19" s="48">
        <v>1</v>
      </c>
      <c r="AM19" s="48">
        <v>1</v>
      </c>
      <c r="AN19" s="48">
        <v>1</v>
      </c>
      <c r="AO19" s="48"/>
      <c r="AP19" s="48">
        <v>1</v>
      </c>
      <c r="AQ19" s="48">
        <v>1</v>
      </c>
      <c r="AR19" s="48">
        <v>1</v>
      </c>
      <c r="AS19" s="48"/>
      <c r="AT19" s="48"/>
      <c r="AU19" s="48"/>
      <c r="AV19" s="48"/>
      <c r="AW19" s="48">
        <v>1</v>
      </c>
      <c r="AX19" s="48"/>
      <c r="AY19" s="48">
        <v>1</v>
      </c>
      <c r="AZ19" s="48">
        <v>1</v>
      </c>
    </row>
    <row r="20" spans="1:52" s="21" customFormat="1" ht="12.75">
      <c r="A20" s="42" t="s">
        <v>129</v>
      </c>
      <c r="B20" s="47" t="s">
        <v>239</v>
      </c>
      <c r="C20" s="48">
        <v>5</v>
      </c>
      <c r="D20" s="48"/>
      <c r="E20" s="48"/>
      <c r="F20" s="48">
        <v>1</v>
      </c>
      <c r="G20" s="48">
        <v>1</v>
      </c>
      <c r="H20" s="48">
        <v>1</v>
      </c>
      <c r="I20" s="48"/>
      <c r="J20" s="48"/>
      <c r="K20" s="48"/>
      <c r="L20" s="48"/>
      <c r="M20" s="48"/>
      <c r="N20" s="48">
        <v>1</v>
      </c>
      <c r="O20" s="48">
        <v>1</v>
      </c>
      <c r="P20" s="48"/>
      <c r="Q20" s="48"/>
      <c r="R20" s="48"/>
      <c r="S20" s="48">
        <v>1</v>
      </c>
      <c r="T20" s="48">
        <v>1</v>
      </c>
      <c r="U20" s="48">
        <v>1</v>
      </c>
      <c r="V20" s="48"/>
      <c r="W20" s="48"/>
      <c r="X20" s="48">
        <v>1</v>
      </c>
      <c r="Y20" s="48"/>
      <c r="Z20" s="48">
        <v>1</v>
      </c>
      <c r="AA20" s="48">
        <v>1</v>
      </c>
      <c r="AB20" s="48"/>
      <c r="AC20" s="48"/>
      <c r="AD20" s="48"/>
      <c r="AE20" s="48"/>
      <c r="AF20" s="48">
        <v>1</v>
      </c>
      <c r="AG20" s="48">
        <v>1</v>
      </c>
      <c r="AH20" s="48"/>
      <c r="AI20" s="48">
        <v>1</v>
      </c>
      <c r="AJ20" s="48"/>
      <c r="AK20" s="48"/>
      <c r="AL20" s="48">
        <v>1</v>
      </c>
      <c r="AM20" s="48">
        <v>1</v>
      </c>
      <c r="AN20" s="48">
        <v>1</v>
      </c>
      <c r="AO20" s="48"/>
      <c r="AP20" s="48">
        <v>1</v>
      </c>
      <c r="AQ20" s="48">
        <v>1</v>
      </c>
      <c r="AR20" s="48">
        <v>0.2</v>
      </c>
      <c r="AS20" s="48"/>
      <c r="AT20" s="48"/>
      <c r="AU20" s="48"/>
      <c r="AV20" s="48"/>
      <c r="AW20" s="48">
        <v>1</v>
      </c>
      <c r="AX20" s="48"/>
      <c r="AY20" s="48">
        <v>0.2</v>
      </c>
      <c r="AZ20" s="48">
        <v>1</v>
      </c>
    </row>
    <row r="21" spans="1:52" ht="12.75">
      <c r="A21" s="22" t="s">
        <v>130</v>
      </c>
      <c r="B21" s="22" t="s">
        <v>240</v>
      </c>
      <c r="C21" s="23">
        <v>3</v>
      </c>
      <c r="D21" s="23"/>
      <c r="E21" s="23">
        <v>0.8</v>
      </c>
      <c r="F21" s="23">
        <v>1</v>
      </c>
      <c r="G21" s="23">
        <v>1</v>
      </c>
      <c r="H21" s="23">
        <v>1</v>
      </c>
      <c r="I21" s="23">
        <v>0.8</v>
      </c>
      <c r="J21" s="23">
        <v>0.8</v>
      </c>
      <c r="K21" s="23">
        <v>0.8</v>
      </c>
      <c r="L21" s="23">
        <v>1</v>
      </c>
      <c r="M21" s="23">
        <v>0.8</v>
      </c>
      <c r="N21" s="23">
        <v>1</v>
      </c>
      <c r="O21" s="23">
        <v>1</v>
      </c>
      <c r="P21" s="23">
        <v>0.8</v>
      </c>
      <c r="Q21" s="23">
        <v>1</v>
      </c>
      <c r="R21" s="23">
        <v>0.8</v>
      </c>
      <c r="S21" s="23">
        <v>1</v>
      </c>
      <c r="T21" s="23">
        <v>1</v>
      </c>
      <c r="U21" s="23">
        <v>1</v>
      </c>
      <c r="V21" s="23">
        <v>0.8</v>
      </c>
      <c r="W21" s="23">
        <v>1</v>
      </c>
      <c r="X21" s="23">
        <v>1</v>
      </c>
      <c r="Y21" s="23">
        <v>0.8</v>
      </c>
      <c r="Z21" s="23">
        <v>1</v>
      </c>
      <c r="AA21" s="23">
        <v>1</v>
      </c>
      <c r="AB21" s="23">
        <v>1</v>
      </c>
      <c r="AC21" s="23">
        <v>0.8</v>
      </c>
      <c r="AD21" s="23">
        <v>1</v>
      </c>
      <c r="AE21" s="23">
        <v>1</v>
      </c>
      <c r="AF21" s="23">
        <v>1</v>
      </c>
      <c r="AG21" s="23">
        <v>1</v>
      </c>
      <c r="AH21" s="23">
        <v>1</v>
      </c>
      <c r="AI21" s="23">
        <v>1</v>
      </c>
      <c r="AJ21" s="23">
        <v>1</v>
      </c>
      <c r="AK21" s="23">
        <v>0.8</v>
      </c>
      <c r="AL21" s="23">
        <v>1</v>
      </c>
      <c r="AM21" s="23">
        <v>1</v>
      </c>
      <c r="AN21" s="23">
        <v>1</v>
      </c>
      <c r="AO21" s="23">
        <v>0.8</v>
      </c>
      <c r="AP21" s="23">
        <v>1</v>
      </c>
      <c r="AQ21" s="23">
        <v>1</v>
      </c>
      <c r="AR21" s="23">
        <v>1</v>
      </c>
      <c r="AS21" s="23">
        <v>0.8</v>
      </c>
      <c r="AT21" s="23">
        <v>0.8</v>
      </c>
      <c r="AU21" s="23">
        <v>0.8</v>
      </c>
      <c r="AV21" s="23">
        <v>0.5</v>
      </c>
      <c r="AW21" s="23">
        <v>1</v>
      </c>
      <c r="AX21" s="23">
        <v>0.8</v>
      </c>
      <c r="AY21" s="23">
        <v>0.8</v>
      </c>
      <c r="AZ21" s="23">
        <v>1</v>
      </c>
    </row>
    <row r="22" spans="1:52" ht="12.75">
      <c r="A22" s="5"/>
      <c r="B22" s="5" t="s">
        <v>241</v>
      </c>
      <c r="C22" s="3">
        <v>3</v>
      </c>
      <c r="D22" s="3"/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0.5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0.8</v>
      </c>
      <c r="AW22" s="3">
        <v>1</v>
      </c>
      <c r="AX22" s="3">
        <v>1</v>
      </c>
      <c r="AY22" s="3">
        <v>1</v>
      </c>
      <c r="AZ22" s="3">
        <v>1</v>
      </c>
    </row>
    <row r="23" spans="1:52" ht="12.75">
      <c r="A23" s="5"/>
      <c r="B23" s="5" t="s">
        <v>242</v>
      </c>
      <c r="C23" s="3">
        <v>2</v>
      </c>
      <c r="D23" s="3"/>
      <c r="E23" s="3">
        <v>1</v>
      </c>
      <c r="F23" s="3">
        <v>1</v>
      </c>
      <c r="G23" s="3">
        <v>1</v>
      </c>
      <c r="H23" s="3">
        <v>1</v>
      </c>
      <c r="J23" s="3">
        <v>1</v>
      </c>
      <c r="K23" s="3">
        <v>1</v>
      </c>
      <c r="L23" s="3">
        <v>0.5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1</v>
      </c>
      <c r="AP23" s="3">
        <v>1</v>
      </c>
      <c r="AQ23" s="3">
        <v>1</v>
      </c>
      <c r="AR23" s="3">
        <v>1</v>
      </c>
      <c r="AS23" s="3">
        <v>1</v>
      </c>
      <c r="AT23" s="3">
        <v>0.2</v>
      </c>
      <c r="AU23" s="3">
        <v>1</v>
      </c>
      <c r="AV23" s="3">
        <v>0.8</v>
      </c>
      <c r="AW23" s="3">
        <v>1</v>
      </c>
      <c r="AX23" s="3">
        <v>1</v>
      </c>
      <c r="AY23" s="3">
        <v>0.8</v>
      </c>
      <c r="AZ23" s="3">
        <v>1</v>
      </c>
    </row>
    <row r="24" spans="1:52" ht="12.75">
      <c r="A24" s="5"/>
      <c r="B24" s="5" t="s">
        <v>243</v>
      </c>
      <c r="C24" s="3">
        <v>3</v>
      </c>
      <c r="D24" s="3"/>
      <c r="E24" s="3">
        <v>0.5</v>
      </c>
      <c r="F24" s="3">
        <v>1</v>
      </c>
      <c r="G24" s="3">
        <v>1</v>
      </c>
      <c r="H24" s="3">
        <v>1</v>
      </c>
      <c r="J24" s="3">
        <v>0.5</v>
      </c>
      <c r="K24" s="3">
        <v>0.8</v>
      </c>
      <c r="L24" s="3">
        <v>0.5</v>
      </c>
      <c r="N24" s="3">
        <v>1</v>
      </c>
      <c r="O24" s="3">
        <v>1</v>
      </c>
      <c r="P24" s="3">
        <v>0.5</v>
      </c>
      <c r="Q24" s="3">
        <v>0.2</v>
      </c>
      <c r="R24" s="3">
        <v>1</v>
      </c>
      <c r="S24" s="3">
        <v>1</v>
      </c>
      <c r="T24" s="3">
        <v>1</v>
      </c>
      <c r="U24" s="3">
        <v>1</v>
      </c>
      <c r="V24" s="3">
        <v>0.5</v>
      </c>
      <c r="W24" s="3">
        <v>0.2</v>
      </c>
      <c r="X24" s="3">
        <v>1</v>
      </c>
      <c r="Y24" s="3">
        <v>0.8</v>
      </c>
      <c r="Z24" s="3">
        <v>1</v>
      </c>
      <c r="AA24" s="3">
        <v>1</v>
      </c>
      <c r="AB24" s="3">
        <v>1</v>
      </c>
      <c r="AC24" s="3">
        <v>0.8</v>
      </c>
      <c r="AD24" s="3">
        <v>0.8</v>
      </c>
      <c r="AE24" s="3">
        <v>0.8</v>
      </c>
      <c r="AF24" s="3">
        <v>1</v>
      </c>
      <c r="AG24" s="3">
        <v>1</v>
      </c>
      <c r="AH24" s="3">
        <v>0.8</v>
      </c>
      <c r="AI24" s="3">
        <v>1</v>
      </c>
      <c r="AJ24" s="3">
        <v>1</v>
      </c>
      <c r="AK24" s="3">
        <v>0.8</v>
      </c>
      <c r="AL24" s="3">
        <v>1</v>
      </c>
      <c r="AM24" s="3">
        <v>1</v>
      </c>
      <c r="AN24" s="3">
        <v>1</v>
      </c>
      <c r="AO24" s="3">
        <v>1</v>
      </c>
      <c r="AP24" s="3">
        <v>1</v>
      </c>
      <c r="AQ24" s="3">
        <v>1</v>
      </c>
      <c r="AR24" s="3">
        <v>1</v>
      </c>
      <c r="AS24" s="3">
        <v>0.8</v>
      </c>
      <c r="AT24" s="3"/>
      <c r="AU24" s="3">
        <v>0.8</v>
      </c>
      <c r="AV24" s="3">
        <v>0.2</v>
      </c>
      <c r="AW24" s="3">
        <v>1</v>
      </c>
      <c r="AX24" s="3">
        <v>0.2</v>
      </c>
      <c r="AY24" s="3">
        <v>0.5</v>
      </c>
      <c r="AZ24" s="3">
        <v>1</v>
      </c>
    </row>
    <row r="25" spans="1:52" ht="12.75">
      <c r="A25" s="5"/>
      <c r="B25" s="5"/>
      <c r="C25" s="5"/>
      <c r="D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5"/>
      <c r="B26" s="5" t="s">
        <v>1</v>
      </c>
      <c r="C26" s="3">
        <f>SUM(C4:C24)</f>
        <v>69</v>
      </c>
      <c r="D26" s="3"/>
      <c r="E26" s="3">
        <f>E4*$C$4+E5*$C$5+E6*$C$6+E7*$C$7+E8*$C$8+E9*$C$9+E10*$C$10+E11*$C$11+E12*$C$12+E13*$C$13+E14*$C$14+E15*$C$15+E16*$C$16+E17*$C$17+E18*$C$18+E19*$C$19+E20*$C$20+E21*$C$21+E22*$C$22+E23*$C$23+E24*$C$24</f>
        <v>46</v>
      </c>
      <c r="F26" s="3">
        <f aca="true" t="shared" si="0" ref="F26:AZ26">F4*$C$4+F5*$C$5+F6*$C$6+F7*$C$7+F8*$C$8+F9*$C$9+F10*$C$10+F11*$C$11+F12*$C$12+F13*$C$13+F14*$C$14+F15*$C$15+F16*$C$16+F17*$C$17+F18*$C$18+F19*$C$19+F20*$C$20+F21*$C$21+F22*$C$22+F23*$C$23+F24*$C$24</f>
        <v>69</v>
      </c>
      <c r="G26" s="3">
        <f t="shared" si="0"/>
        <v>69</v>
      </c>
      <c r="H26" s="3">
        <f t="shared" si="0"/>
        <v>69</v>
      </c>
      <c r="I26" s="3">
        <f t="shared" si="0"/>
        <v>33.4</v>
      </c>
      <c r="J26" s="3">
        <f t="shared" si="0"/>
        <v>38.2</v>
      </c>
      <c r="K26" s="3">
        <f t="shared" si="0"/>
        <v>41.1</v>
      </c>
      <c r="L26" s="3">
        <f t="shared" si="0"/>
        <v>31.4</v>
      </c>
      <c r="M26" s="3">
        <f t="shared" si="0"/>
        <v>32.8</v>
      </c>
      <c r="N26" s="3">
        <f t="shared" si="0"/>
        <v>69</v>
      </c>
      <c r="O26" s="3">
        <f t="shared" si="0"/>
        <v>69</v>
      </c>
      <c r="P26" s="3">
        <f t="shared" si="0"/>
        <v>42.9</v>
      </c>
      <c r="Q26" s="3">
        <f t="shared" si="0"/>
        <v>37.4</v>
      </c>
      <c r="R26" s="3">
        <f t="shared" si="0"/>
        <v>44.3</v>
      </c>
      <c r="S26" s="3">
        <f t="shared" si="0"/>
        <v>69</v>
      </c>
      <c r="T26" s="3">
        <f t="shared" si="0"/>
        <v>69</v>
      </c>
      <c r="U26" s="3">
        <f t="shared" si="0"/>
        <v>69</v>
      </c>
      <c r="V26" s="3">
        <f t="shared" si="0"/>
        <v>40.300000000000004</v>
      </c>
      <c r="W26" s="3">
        <f t="shared" si="0"/>
        <v>42.400000000000006</v>
      </c>
      <c r="X26" s="3">
        <f t="shared" si="0"/>
        <v>69</v>
      </c>
      <c r="Y26" s="3">
        <f t="shared" si="0"/>
        <v>14.8</v>
      </c>
      <c r="Z26" s="3">
        <f t="shared" si="0"/>
        <v>69</v>
      </c>
      <c r="AA26" s="3">
        <f t="shared" si="0"/>
        <v>69</v>
      </c>
      <c r="AB26" s="3">
        <f t="shared" si="0"/>
        <v>49.6</v>
      </c>
      <c r="AC26" s="3">
        <f t="shared" si="0"/>
        <v>32.9</v>
      </c>
      <c r="AD26" s="3">
        <f t="shared" si="0"/>
        <v>49.6</v>
      </c>
      <c r="AE26" s="3">
        <f t="shared" si="0"/>
        <v>35.1</v>
      </c>
      <c r="AF26" s="3">
        <f t="shared" si="0"/>
        <v>69</v>
      </c>
      <c r="AG26" s="3">
        <f t="shared" si="0"/>
        <v>69</v>
      </c>
      <c r="AH26" s="3">
        <f t="shared" si="0"/>
        <v>41.800000000000004</v>
      </c>
      <c r="AI26" s="3">
        <f t="shared" si="0"/>
        <v>69</v>
      </c>
      <c r="AJ26" s="3">
        <f t="shared" si="0"/>
        <v>30.6</v>
      </c>
      <c r="AK26" s="3">
        <f t="shared" si="0"/>
        <v>49.4</v>
      </c>
      <c r="AL26" s="3">
        <f t="shared" si="0"/>
        <v>69</v>
      </c>
      <c r="AM26" s="3">
        <f t="shared" si="0"/>
        <v>69</v>
      </c>
      <c r="AN26" s="3">
        <f t="shared" si="0"/>
        <v>69</v>
      </c>
      <c r="AO26" s="3">
        <f t="shared" si="0"/>
        <v>28.200000000000003</v>
      </c>
      <c r="AP26" s="3">
        <f t="shared" si="0"/>
        <v>69</v>
      </c>
      <c r="AQ26" s="3">
        <f t="shared" si="0"/>
        <v>69</v>
      </c>
      <c r="AR26" s="3">
        <f t="shared" si="0"/>
        <v>52.400000000000006</v>
      </c>
      <c r="AS26" s="3">
        <f t="shared" si="0"/>
        <v>40.6</v>
      </c>
      <c r="AT26" s="3">
        <f t="shared" si="0"/>
        <v>22.1</v>
      </c>
      <c r="AU26" s="3">
        <f t="shared" si="0"/>
        <v>43.099999999999994</v>
      </c>
      <c r="AV26" s="3">
        <f t="shared" si="0"/>
        <v>37.2</v>
      </c>
      <c r="AW26" s="3">
        <f t="shared" si="0"/>
        <v>69</v>
      </c>
      <c r="AX26" s="3">
        <f t="shared" si="0"/>
        <v>25</v>
      </c>
      <c r="AY26" s="3">
        <f t="shared" si="0"/>
        <v>50.3</v>
      </c>
      <c r="AZ26" s="3">
        <f t="shared" si="0"/>
        <v>69</v>
      </c>
    </row>
    <row r="27" spans="15:52" ht="12.75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S27" s="3"/>
      <c r="AT27" s="3"/>
      <c r="AU27" s="3"/>
      <c r="AV27" s="3"/>
      <c r="AW27" s="3"/>
      <c r="AX27" s="3"/>
      <c r="AY27" s="3"/>
      <c r="AZ27" s="3"/>
    </row>
    <row r="28" spans="2:52" ht="12.75">
      <c r="B28" s="6">
        <f>_xlfn.COUNTIFS(E28:AZ28,C28)</f>
        <v>0</v>
      </c>
      <c r="C28" s="10">
        <v>20</v>
      </c>
      <c r="D28" s="8"/>
      <c r="E28" s="9">
        <f>ROUND(E26*$C$28/$C$26,1)</f>
        <v>13.3</v>
      </c>
      <c r="F28" s="9" t="s">
        <v>217</v>
      </c>
      <c r="G28" s="9" t="s">
        <v>217</v>
      </c>
      <c r="H28" s="9" t="s">
        <v>217</v>
      </c>
      <c r="I28" s="9">
        <f aca="true" t="shared" si="1" ref="I28:AY28">ROUND(I26*$C$28/$C$26,1)</f>
        <v>9.7</v>
      </c>
      <c r="J28" s="9">
        <f t="shared" si="1"/>
        <v>11.1</v>
      </c>
      <c r="K28" s="9">
        <f t="shared" si="1"/>
        <v>11.9</v>
      </c>
      <c r="L28" s="9">
        <f t="shared" si="1"/>
        <v>9.1</v>
      </c>
      <c r="M28" s="9">
        <f t="shared" si="1"/>
        <v>9.5</v>
      </c>
      <c r="N28" s="9" t="s">
        <v>217</v>
      </c>
      <c r="O28" s="9" t="s">
        <v>217</v>
      </c>
      <c r="P28" s="9">
        <f t="shared" si="1"/>
        <v>12.4</v>
      </c>
      <c r="Q28" s="9">
        <f t="shared" si="1"/>
        <v>10.8</v>
      </c>
      <c r="R28" s="9">
        <f t="shared" si="1"/>
        <v>12.8</v>
      </c>
      <c r="S28" s="9" t="s">
        <v>217</v>
      </c>
      <c r="T28" s="9" t="s">
        <v>217</v>
      </c>
      <c r="U28" s="9" t="s">
        <v>217</v>
      </c>
      <c r="V28" s="9">
        <f t="shared" si="1"/>
        <v>11.7</v>
      </c>
      <c r="W28" s="9">
        <f t="shared" si="1"/>
        <v>12.3</v>
      </c>
      <c r="X28" s="9" t="s">
        <v>217</v>
      </c>
      <c r="Y28" s="9">
        <f t="shared" si="1"/>
        <v>4.3</v>
      </c>
      <c r="Z28" s="9" t="s">
        <v>217</v>
      </c>
      <c r="AA28" s="9" t="s">
        <v>217</v>
      </c>
      <c r="AB28" s="9">
        <f t="shared" si="1"/>
        <v>14.4</v>
      </c>
      <c r="AC28" s="9">
        <f t="shared" si="1"/>
        <v>9.5</v>
      </c>
      <c r="AD28" s="9">
        <f t="shared" si="1"/>
        <v>14.4</v>
      </c>
      <c r="AE28" s="9">
        <f t="shared" si="1"/>
        <v>10.2</v>
      </c>
      <c r="AF28" s="9" t="s">
        <v>217</v>
      </c>
      <c r="AG28" s="9" t="s">
        <v>217</v>
      </c>
      <c r="AH28" s="9">
        <f t="shared" si="1"/>
        <v>12.1</v>
      </c>
      <c r="AI28" s="9" t="s">
        <v>217</v>
      </c>
      <c r="AJ28" s="9">
        <f t="shared" si="1"/>
        <v>8.9</v>
      </c>
      <c r="AK28" s="9">
        <f t="shared" si="1"/>
        <v>14.3</v>
      </c>
      <c r="AL28" s="9" t="s">
        <v>217</v>
      </c>
      <c r="AM28" s="9" t="s">
        <v>217</v>
      </c>
      <c r="AN28" s="9" t="s">
        <v>217</v>
      </c>
      <c r="AO28" s="9">
        <f t="shared" si="1"/>
        <v>8.2</v>
      </c>
      <c r="AP28" s="9" t="s">
        <v>217</v>
      </c>
      <c r="AQ28" s="9" t="s">
        <v>217</v>
      </c>
      <c r="AR28" s="9">
        <f t="shared" si="1"/>
        <v>15.2</v>
      </c>
      <c r="AS28" s="9">
        <f t="shared" si="1"/>
        <v>11.8</v>
      </c>
      <c r="AT28" s="9">
        <f t="shared" si="1"/>
        <v>6.4</v>
      </c>
      <c r="AU28" s="9">
        <f t="shared" si="1"/>
        <v>12.5</v>
      </c>
      <c r="AV28" s="9">
        <f t="shared" si="1"/>
        <v>10.8</v>
      </c>
      <c r="AW28" s="9" t="s">
        <v>217</v>
      </c>
      <c r="AX28" s="9">
        <f t="shared" si="1"/>
        <v>7.2</v>
      </c>
      <c r="AY28" s="9">
        <f t="shared" si="1"/>
        <v>14.6</v>
      </c>
      <c r="AZ28" s="9" t="s">
        <v>217</v>
      </c>
    </row>
    <row r="29" ht="12.75">
      <c r="B29" s="25">
        <f>AVERAGE(E28:AK28)</f>
        <v>11.194736842105264</v>
      </c>
    </row>
    <row r="30" ht="12.75">
      <c r="K30" s="3" t="s">
        <v>217</v>
      </c>
    </row>
    <row r="32" spans="1:5" ht="12.75">
      <c r="A32" s="13"/>
      <c r="B32" s="14" t="s">
        <v>221</v>
      </c>
      <c r="C32" s="15"/>
      <c r="D32" s="15"/>
      <c r="E32" s="15"/>
    </row>
    <row r="33" spans="1:49" ht="12.75">
      <c r="A33" s="17" t="s">
        <v>113</v>
      </c>
      <c r="B33" s="49" t="s">
        <v>244</v>
      </c>
      <c r="C33" s="18">
        <v>3</v>
      </c>
      <c r="D33" s="19"/>
      <c r="F33" s="18">
        <v>1</v>
      </c>
      <c r="G33" s="18">
        <v>0.8</v>
      </c>
      <c r="H33" s="18">
        <v>1</v>
      </c>
      <c r="N33" s="71"/>
      <c r="O33" s="18">
        <v>1</v>
      </c>
      <c r="S33" s="18">
        <v>1</v>
      </c>
      <c r="T33" s="18">
        <v>1</v>
      </c>
      <c r="U33" s="18">
        <v>1</v>
      </c>
      <c r="X33" s="18">
        <v>1</v>
      </c>
      <c r="Z33" s="18">
        <v>0.2</v>
      </c>
      <c r="AA33" s="18">
        <v>1</v>
      </c>
      <c r="AF33" s="18">
        <v>0.2</v>
      </c>
      <c r="AG33" s="18">
        <v>1</v>
      </c>
      <c r="AI33" s="18">
        <v>1</v>
      </c>
      <c r="AL33" s="18">
        <v>1</v>
      </c>
      <c r="AM33" s="18">
        <v>1</v>
      </c>
      <c r="AN33" s="18">
        <v>1</v>
      </c>
      <c r="AP33" s="18">
        <v>1</v>
      </c>
      <c r="AQ33" s="18">
        <v>1</v>
      </c>
      <c r="AW33" s="18">
        <v>1</v>
      </c>
    </row>
    <row r="34" spans="1:49" ht="12.75">
      <c r="A34" s="17" t="s">
        <v>114</v>
      </c>
      <c r="B34" s="49" t="s">
        <v>245</v>
      </c>
      <c r="C34" s="18">
        <v>4</v>
      </c>
      <c r="D34" s="19"/>
      <c r="F34" s="18">
        <v>1</v>
      </c>
      <c r="G34" s="18">
        <v>0.8</v>
      </c>
      <c r="H34" s="18">
        <v>1</v>
      </c>
      <c r="N34" s="71"/>
      <c r="O34" s="18">
        <v>1</v>
      </c>
      <c r="S34" s="18">
        <v>1</v>
      </c>
      <c r="T34" s="18">
        <v>1</v>
      </c>
      <c r="U34" s="18">
        <v>1</v>
      </c>
      <c r="X34" s="18">
        <v>1</v>
      </c>
      <c r="Z34" s="18">
        <v>0.5</v>
      </c>
      <c r="AA34" s="18">
        <v>1</v>
      </c>
      <c r="AF34" s="18">
        <v>1</v>
      </c>
      <c r="AG34" s="18">
        <v>1</v>
      </c>
      <c r="AI34" s="18">
        <v>1</v>
      </c>
      <c r="AL34" s="18">
        <v>1</v>
      </c>
      <c r="AM34" s="18">
        <v>1</v>
      </c>
      <c r="AN34" s="18">
        <v>1</v>
      </c>
      <c r="AP34" s="18">
        <v>1</v>
      </c>
      <c r="AQ34" s="18">
        <v>1</v>
      </c>
      <c r="AW34" s="18">
        <v>1</v>
      </c>
    </row>
    <row r="35" spans="1:49" ht="12.75">
      <c r="A35" s="17" t="s">
        <v>115</v>
      </c>
      <c r="B35" s="40" t="s">
        <v>246</v>
      </c>
      <c r="C35" s="18">
        <v>2</v>
      </c>
      <c r="D35" s="19"/>
      <c r="F35" s="18">
        <v>1</v>
      </c>
      <c r="G35" s="18">
        <v>1</v>
      </c>
      <c r="H35" s="18"/>
      <c r="N35" s="71"/>
      <c r="O35" s="18">
        <v>1</v>
      </c>
      <c r="S35" s="18">
        <v>1</v>
      </c>
      <c r="T35" s="18">
        <v>0.5</v>
      </c>
      <c r="U35" s="18">
        <v>1</v>
      </c>
      <c r="X35" s="18">
        <v>1</v>
      </c>
      <c r="Z35" s="18">
        <v>1</v>
      </c>
      <c r="AA35" s="18">
        <v>1</v>
      </c>
      <c r="AF35" s="18">
        <v>1</v>
      </c>
      <c r="AG35" s="18">
        <v>1</v>
      </c>
      <c r="AI35" s="18">
        <v>1</v>
      </c>
      <c r="AL35" s="18">
        <v>1</v>
      </c>
      <c r="AM35" s="18">
        <v>0.5</v>
      </c>
      <c r="AN35" s="18">
        <v>1</v>
      </c>
      <c r="AP35" s="18">
        <v>1</v>
      </c>
      <c r="AQ35" s="18">
        <v>1</v>
      </c>
      <c r="AW35" s="18">
        <v>1</v>
      </c>
    </row>
    <row r="36" spans="1:49" ht="12.75">
      <c r="A36" s="26" t="s">
        <v>116</v>
      </c>
      <c r="B36" s="27" t="s">
        <v>247</v>
      </c>
      <c r="C36" s="28">
        <v>3</v>
      </c>
      <c r="D36" s="29"/>
      <c r="F36" s="28">
        <v>1</v>
      </c>
      <c r="G36" s="28">
        <v>1</v>
      </c>
      <c r="H36" s="28">
        <v>1</v>
      </c>
      <c r="N36" s="71"/>
      <c r="O36" s="28">
        <v>1</v>
      </c>
      <c r="S36" s="28">
        <v>0.8</v>
      </c>
      <c r="T36" s="28">
        <v>0.8</v>
      </c>
      <c r="U36" s="28">
        <v>1</v>
      </c>
      <c r="X36" s="28">
        <v>1</v>
      </c>
      <c r="Z36" s="28">
        <v>1</v>
      </c>
      <c r="AA36" s="28">
        <v>1</v>
      </c>
      <c r="AF36" s="28">
        <v>1</v>
      </c>
      <c r="AG36" s="28">
        <v>0.8</v>
      </c>
      <c r="AI36" s="28">
        <v>1</v>
      </c>
      <c r="AL36" s="28">
        <v>1</v>
      </c>
      <c r="AM36" s="28">
        <v>1</v>
      </c>
      <c r="AN36" s="28">
        <v>1</v>
      </c>
      <c r="AP36" s="28">
        <v>1</v>
      </c>
      <c r="AQ36" s="28">
        <v>1</v>
      </c>
      <c r="AW36" s="28">
        <v>0.5</v>
      </c>
    </row>
    <row r="37" spans="1:49" ht="12.75">
      <c r="A37" s="26" t="s">
        <v>117</v>
      </c>
      <c r="B37" s="27" t="s">
        <v>248</v>
      </c>
      <c r="C37" s="28">
        <v>4</v>
      </c>
      <c r="D37" s="29"/>
      <c r="F37" s="28">
        <v>0.2</v>
      </c>
      <c r="G37" s="28">
        <v>1</v>
      </c>
      <c r="H37" s="28">
        <v>0.5</v>
      </c>
      <c r="N37" s="71"/>
      <c r="O37" s="28">
        <v>0.8</v>
      </c>
      <c r="S37" s="28"/>
      <c r="T37" s="28">
        <v>0.2</v>
      </c>
      <c r="U37" s="28">
        <v>1</v>
      </c>
      <c r="X37" s="28">
        <v>1</v>
      </c>
      <c r="Z37" s="28">
        <v>1</v>
      </c>
      <c r="AA37" s="28">
        <v>1</v>
      </c>
      <c r="AF37" s="28">
        <v>1</v>
      </c>
      <c r="AG37" s="28"/>
      <c r="AI37" s="28">
        <v>0.2</v>
      </c>
      <c r="AL37" s="28">
        <v>0.2</v>
      </c>
      <c r="AM37" s="28"/>
      <c r="AN37" s="28">
        <v>1</v>
      </c>
      <c r="AP37" s="28">
        <v>0.2</v>
      </c>
      <c r="AQ37" s="28"/>
      <c r="AW37" s="28"/>
    </row>
    <row r="38" spans="1:49" ht="12.75">
      <c r="A38" s="26" t="s">
        <v>118</v>
      </c>
      <c r="B38" s="27" t="s">
        <v>249</v>
      </c>
      <c r="C38" s="28">
        <v>4</v>
      </c>
      <c r="D38" s="29"/>
      <c r="F38" s="28"/>
      <c r="G38" s="28"/>
      <c r="H38" s="28">
        <v>0.2</v>
      </c>
      <c r="N38" s="71"/>
      <c r="O38" s="28"/>
      <c r="S38" s="28"/>
      <c r="T38" s="28">
        <v>0.2</v>
      </c>
      <c r="U38" s="28">
        <v>1</v>
      </c>
      <c r="X38" s="28">
        <v>1</v>
      </c>
      <c r="Z38" s="28">
        <v>0.2</v>
      </c>
      <c r="AA38" s="28"/>
      <c r="AF38" s="28">
        <v>0.2</v>
      </c>
      <c r="AG38" s="28"/>
      <c r="AI38" s="28"/>
      <c r="AL38" s="28"/>
      <c r="AM38" s="28"/>
      <c r="AN38" s="28">
        <v>1</v>
      </c>
      <c r="AP38" s="28"/>
      <c r="AQ38" s="28"/>
      <c r="AW38" s="28"/>
    </row>
    <row r="39" spans="1:49" ht="12.75">
      <c r="A39" s="26" t="s">
        <v>119</v>
      </c>
      <c r="B39" s="27" t="s">
        <v>250</v>
      </c>
      <c r="C39" s="28">
        <v>2</v>
      </c>
      <c r="D39" s="29"/>
      <c r="F39" s="28">
        <v>1</v>
      </c>
      <c r="G39" s="28">
        <v>1</v>
      </c>
      <c r="H39" s="28"/>
      <c r="N39" s="71"/>
      <c r="O39" s="28">
        <v>0.8</v>
      </c>
      <c r="S39" s="28">
        <v>1</v>
      </c>
      <c r="T39" s="28">
        <v>1</v>
      </c>
      <c r="U39" s="28">
        <v>1</v>
      </c>
      <c r="X39" s="28">
        <v>1</v>
      </c>
      <c r="Z39" s="28"/>
      <c r="AA39" s="28">
        <v>1</v>
      </c>
      <c r="AF39" s="28">
        <v>1</v>
      </c>
      <c r="AG39" s="28">
        <v>1</v>
      </c>
      <c r="AI39" s="28">
        <v>1</v>
      </c>
      <c r="AL39" s="28">
        <v>1</v>
      </c>
      <c r="AM39" s="28">
        <v>1</v>
      </c>
      <c r="AN39" s="28">
        <v>1</v>
      </c>
      <c r="AP39" s="28">
        <v>1</v>
      </c>
      <c r="AQ39" s="28">
        <v>1</v>
      </c>
      <c r="AW39" s="28">
        <v>1</v>
      </c>
    </row>
    <row r="40" spans="1:49" ht="12.75">
      <c r="A40" s="26" t="s">
        <v>120</v>
      </c>
      <c r="B40" s="30" t="s">
        <v>251</v>
      </c>
      <c r="C40" s="28">
        <v>5</v>
      </c>
      <c r="D40" s="29"/>
      <c r="F40" s="28">
        <v>0.8</v>
      </c>
      <c r="G40" s="28">
        <v>0.8</v>
      </c>
      <c r="H40" s="28">
        <v>0.2</v>
      </c>
      <c r="N40" s="71"/>
      <c r="O40" s="28">
        <v>1</v>
      </c>
      <c r="S40" s="28">
        <v>0.8</v>
      </c>
      <c r="T40" s="28">
        <v>0.8</v>
      </c>
      <c r="U40" s="28">
        <v>0.8</v>
      </c>
      <c r="X40" s="28">
        <v>1</v>
      </c>
      <c r="Z40" s="28"/>
      <c r="AA40" s="28">
        <v>1</v>
      </c>
      <c r="AF40" s="28">
        <v>0.2</v>
      </c>
      <c r="AG40" s="28">
        <v>0.2</v>
      </c>
      <c r="AI40" s="28">
        <v>0.8</v>
      </c>
      <c r="AL40" s="28">
        <v>0.5</v>
      </c>
      <c r="AM40" s="28">
        <v>0.2</v>
      </c>
      <c r="AN40" s="28">
        <v>0.8</v>
      </c>
      <c r="AP40" s="28">
        <v>0.8</v>
      </c>
      <c r="AQ40" s="28">
        <v>0.9</v>
      </c>
      <c r="AW40" s="28">
        <v>0.8</v>
      </c>
    </row>
    <row r="41" spans="1:49" ht="12.75">
      <c r="A41" s="41" t="s">
        <v>121</v>
      </c>
      <c r="B41" s="42" t="s">
        <v>252</v>
      </c>
      <c r="C41" s="43">
        <v>2</v>
      </c>
      <c r="D41" s="44"/>
      <c r="F41" s="43">
        <v>1</v>
      </c>
      <c r="G41" s="43">
        <v>1</v>
      </c>
      <c r="H41" s="43">
        <v>1</v>
      </c>
      <c r="N41" s="71"/>
      <c r="O41" s="43">
        <v>1</v>
      </c>
      <c r="S41" s="43">
        <v>1</v>
      </c>
      <c r="T41" s="43">
        <v>1</v>
      </c>
      <c r="U41" s="43">
        <v>1</v>
      </c>
      <c r="X41" s="43">
        <v>1</v>
      </c>
      <c r="Z41" s="43">
        <v>0.5</v>
      </c>
      <c r="AA41" s="43">
        <v>1</v>
      </c>
      <c r="AF41" s="43">
        <v>1</v>
      </c>
      <c r="AG41" s="43">
        <v>1</v>
      </c>
      <c r="AI41" s="43">
        <v>1</v>
      </c>
      <c r="AL41" s="43">
        <v>1</v>
      </c>
      <c r="AM41" s="43">
        <v>1</v>
      </c>
      <c r="AN41" s="43">
        <v>1</v>
      </c>
      <c r="AP41" s="43">
        <v>1</v>
      </c>
      <c r="AQ41" s="43">
        <v>1</v>
      </c>
      <c r="AW41" s="43">
        <v>1</v>
      </c>
    </row>
    <row r="42" spans="1:49" ht="12.75">
      <c r="A42" s="41" t="s">
        <v>122</v>
      </c>
      <c r="B42" s="47" t="s">
        <v>253</v>
      </c>
      <c r="C42" s="43">
        <v>5</v>
      </c>
      <c r="D42" s="44"/>
      <c r="F42" s="43"/>
      <c r="G42" s="43">
        <v>1</v>
      </c>
      <c r="H42" s="43">
        <v>0.8</v>
      </c>
      <c r="N42" s="71"/>
      <c r="O42" s="43">
        <v>0.8</v>
      </c>
      <c r="S42" s="43">
        <v>0.8</v>
      </c>
      <c r="T42" s="43">
        <v>0.5</v>
      </c>
      <c r="U42" s="43">
        <v>1</v>
      </c>
      <c r="X42" s="43">
        <v>1</v>
      </c>
      <c r="Z42" s="43">
        <v>0.8</v>
      </c>
      <c r="AA42" s="43">
        <v>1</v>
      </c>
      <c r="AF42" s="43">
        <v>0.8</v>
      </c>
      <c r="AG42" s="43">
        <v>0.8</v>
      </c>
      <c r="AI42" s="43">
        <v>0.5</v>
      </c>
      <c r="AL42" s="43">
        <v>1</v>
      </c>
      <c r="AM42" s="43">
        <v>0.8</v>
      </c>
      <c r="AN42" s="43">
        <v>1</v>
      </c>
      <c r="AP42" s="43">
        <v>0.8</v>
      </c>
      <c r="AQ42" s="43">
        <v>1</v>
      </c>
      <c r="AW42" s="43">
        <v>0.5</v>
      </c>
    </row>
    <row r="43" spans="1:49" ht="12.75">
      <c r="A43" s="41" t="s">
        <v>123</v>
      </c>
      <c r="B43" s="42" t="s">
        <v>254</v>
      </c>
      <c r="C43" s="43">
        <v>3</v>
      </c>
      <c r="D43" s="44"/>
      <c r="F43" s="43">
        <v>0.8</v>
      </c>
      <c r="G43" s="43">
        <v>1</v>
      </c>
      <c r="H43" s="43">
        <v>1</v>
      </c>
      <c r="N43" s="71"/>
      <c r="O43" s="43">
        <v>1</v>
      </c>
      <c r="S43" s="43">
        <v>1</v>
      </c>
      <c r="T43" s="43">
        <v>1</v>
      </c>
      <c r="U43" s="43">
        <v>1</v>
      </c>
      <c r="X43" s="43">
        <v>1</v>
      </c>
      <c r="Z43" s="43"/>
      <c r="AA43" s="43">
        <v>1</v>
      </c>
      <c r="AF43" s="43">
        <v>1</v>
      </c>
      <c r="AG43" s="43">
        <v>1</v>
      </c>
      <c r="AI43" s="43">
        <v>1</v>
      </c>
      <c r="AL43" s="43">
        <v>1</v>
      </c>
      <c r="AM43" s="43">
        <v>1</v>
      </c>
      <c r="AN43" s="43">
        <v>1</v>
      </c>
      <c r="AP43" s="43">
        <v>1</v>
      </c>
      <c r="AQ43" s="43">
        <v>1</v>
      </c>
      <c r="AW43" s="43">
        <v>1</v>
      </c>
    </row>
    <row r="44" spans="1:49" ht="12.75">
      <c r="A44" s="53" t="s">
        <v>124</v>
      </c>
      <c r="B44" s="50" t="s">
        <v>255</v>
      </c>
      <c r="C44" s="54">
        <v>3</v>
      </c>
      <c r="D44" s="55"/>
      <c r="F44" s="54">
        <v>1</v>
      </c>
      <c r="G44" s="54">
        <v>1</v>
      </c>
      <c r="H44" s="54"/>
      <c r="N44" s="71"/>
      <c r="O44" s="54"/>
      <c r="S44" s="54">
        <v>0.8</v>
      </c>
      <c r="T44" s="54">
        <v>0.8</v>
      </c>
      <c r="U44" s="54"/>
      <c r="X44" s="54">
        <v>1</v>
      </c>
      <c r="Z44" s="54"/>
      <c r="AA44" s="54">
        <v>0.8</v>
      </c>
      <c r="AF44" s="54">
        <v>1</v>
      </c>
      <c r="AG44" s="54"/>
      <c r="AI44" s="54">
        <v>0.8</v>
      </c>
      <c r="AL44" s="54"/>
      <c r="AM44" s="54">
        <v>1</v>
      </c>
      <c r="AN44" s="54">
        <v>0.8</v>
      </c>
      <c r="AP44" s="54"/>
      <c r="AQ44" s="54">
        <v>0.5</v>
      </c>
      <c r="AW44" s="54">
        <v>1</v>
      </c>
    </row>
    <row r="45" spans="1:49" ht="12.75">
      <c r="A45" s="53" t="s">
        <v>125</v>
      </c>
      <c r="B45" s="51" t="s">
        <v>256</v>
      </c>
      <c r="C45" s="54">
        <v>5</v>
      </c>
      <c r="D45" s="55"/>
      <c r="F45" s="54">
        <v>1</v>
      </c>
      <c r="G45" s="54">
        <v>1</v>
      </c>
      <c r="H45" s="54">
        <v>0.5</v>
      </c>
      <c r="N45" s="71"/>
      <c r="O45" s="54">
        <v>1</v>
      </c>
      <c r="S45" s="54">
        <v>1</v>
      </c>
      <c r="T45" s="54">
        <v>0.8</v>
      </c>
      <c r="U45" s="54"/>
      <c r="X45" s="54">
        <v>0.2</v>
      </c>
      <c r="Z45" s="54"/>
      <c r="AA45" s="54"/>
      <c r="AF45" s="54"/>
      <c r="AG45" s="54">
        <v>1</v>
      </c>
      <c r="AI45" s="54">
        <v>0.8</v>
      </c>
      <c r="AL45" s="54">
        <v>0.8</v>
      </c>
      <c r="AM45" s="54">
        <v>0.2</v>
      </c>
      <c r="AN45" s="54">
        <v>0.8</v>
      </c>
      <c r="AP45" s="54">
        <v>0.2</v>
      </c>
      <c r="AQ45" s="54">
        <v>1</v>
      </c>
      <c r="AW45" s="54">
        <v>0.2</v>
      </c>
    </row>
    <row r="46" spans="1:49" ht="12.75">
      <c r="A46" s="53" t="s">
        <v>126</v>
      </c>
      <c r="B46" s="51" t="s">
        <v>257</v>
      </c>
      <c r="C46" s="54">
        <v>5</v>
      </c>
      <c r="D46" s="55"/>
      <c r="F46" s="54">
        <v>0.8</v>
      </c>
      <c r="G46" s="54"/>
      <c r="H46" s="54">
        <v>0.2</v>
      </c>
      <c r="N46" s="71"/>
      <c r="O46" s="54"/>
      <c r="S46" s="54">
        <v>0.2</v>
      </c>
      <c r="T46" s="54"/>
      <c r="U46" s="54"/>
      <c r="X46" s="54"/>
      <c r="Z46" s="54"/>
      <c r="AA46" s="54"/>
      <c r="AF46" s="54"/>
      <c r="AG46" s="54"/>
      <c r="AI46" s="54">
        <v>0.5</v>
      </c>
      <c r="AL46" s="54"/>
      <c r="AM46" s="54">
        <v>0.5</v>
      </c>
      <c r="AN46" s="54"/>
      <c r="AP46" s="54"/>
      <c r="AQ46" s="54"/>
      <c r="AW46" s="54"/>
    </row>
    <row r="47" spans="1:49" ht="12.75">
      <c r="A47" s="53" t="s">
        <v>127</v>
      </c>
      <c r="B47" s="51" t="s">
        <v>258</v>
      </c>
      <c r="C47" s="54">
        <v>5</v>
      </c>
      <c r="D47" s="56"/>
      <c r="F47" s="57"/>
      <c r="G47" s="57">
        <v>1</v>
      </c>
      <c r="H47" s="57">
        <v>0.2</v>
      </c>
      <c r="N47" s="72"/>
      <c r="O47" s="57"/>
      <c r="S47" s="57"/>
      <c r="T47" s="57"/>
      <c r="U47" s="57"/>
      <c r="X47" s="57">
        <v>1</v>
      </c>
      <c r="Z47" s="57"/>
      <c r="AA47" s="57"/>
      <c r="AF47" s="57"/>
      <c r="AG47" s="57"/>
      <c r="AI47" s="57"/>
      <c r="AL47" s="57">
        <v>0.5</v>
      </c>
      <c r="AM47" s="57"/>
      <c r="AN47" s="57"/>
      <c r="AP47" s="57"/>
      <c r="AQ47" s="57"/>
      <c r="AW47" s="57"/>
    </row>
    <row r="48" spans="1:49" ht="12.75">
      <c r="A48" s="50" t="s">
        <v>128</v>
      </c>
      <c r="B48" s="51" t="s">
        <v>259</v>
      </c>
      <c r="C48" s="52">
        <v>3</v>
      </c>
      <c r="D48" s="52"/>
      <c r="F48" s="52"/>
      <c r="G48" s="52"/>
      <c r="H48" s="52"/>
      <c r="N48" s="24"/>
      <c r="O48" s="52"/>
      <c r="S48" s="52"/>
      <c r="T48" s="52"/>
      <c r="U48" s="52"/>
      <c r="X48" s="52"/>
      <c r="Z48" s="52"/>
      <c r="AA48" s="52"/>
      <c r="AF48" s="52"/>
      <c r="AG48" s="52"/>
      <c r="AI48" s="52"/>
      <c r="AL48" s="52"/>
      <c r="AM48" s="52"/>
      <c r="AN48" s="52"/>
      <c r="AP48" s="52"/>
      <c r="AQ48" s="52"/>
      <c r="AW48" s="52"/>
    </row>
    <row r="49" spans="1:49" ht="12.75">
      <c r="A49" s="5"/>
      <c r="B49" s="5"/>
      <c r="C49" s="5"/>
      <c r="D49" s="3"/>
      <c r="N49" s="24"/>
      <c r="O49" s="3"/>
      <c r="S49" s="3"/>
      <c r="T49" s="3"/>
      <c r="U49" s="3"/>
      <c r="X49" s="3"/>
      <c r="AW49" s="3"/>
    </row>
    <row r="50" spans="1:49" ht="12.75">
      <c r="A50" s="5"/>
      <c r="B50" s="5" t="s">
        <v>1</v>
      </c>
      <c r="C50" s="3">
        <f>SUM(C33:C48)</f>
        <v>58</v>
      </c>
      <c r="D50" s="3"/>
      <c r="F50" s="3">
        <f>F33*$C$33+F34*$C$34+F35*$C$35+F36*$C$36+F37*$C$37+F38*$C$38+F39*$C$39+F40*$C$40+F41*$C$41+F42*$C$42+F43*$C$43+F44*$C$44+F45*$C$45+F46*$C$46+F47*$C$47+F48*$C$48</f>
        <v>35.2</v>
      </c>
      <c r="G50" s="3">
        <f>G33*$C$33+G34*$C$34+G35*$C$35+G36*$C$36+G37*$C$37+G38*$C$38+G39*$C$39+G40*$C$40+G41*$C$41+G42*$C$42+G43*$C$43+G44*$C$44+G45*$C$45+G46*$C$46+G47*$C$47+G48*$C$48</f>
        <v>43.6</v>
      </c>
      <c r="H50" s="3">
        <f>H33*$C$33+H34*$C$34+H35*$C$35+H36*$C$36+H37*$C$37+H38*$C$38+H39*$C$39+H40*$C$40+H41*$C$41+H42*$C$42+H43*$C$43+H44*$C$44+H45*$C$45+H46*$C$46+H47*$C$47+H48*$C$48</f>
        <v>27.3</v>
      </c>
      <c r="N50" s="24"/>
      <c r="O50" s="3">
        <f>O33*$C$33+O34*$C$34+O35*$C$35+O36*$C$36+O37*$C$37+O38*$C$38+O39*$C$39+O40*$C$40+O41*$C$41+O42*$C$42+O43*$C$43+O44*$C$44+O45*$C$45+O46*$C$46+O47*$C$47+O48*$C$48</f>
        <v>35.8</v>
      </c>
      <c r="S50" s="3">
        <f>S33*$C$33+S34*$C$34+S35*$C$35+S36*$C$36+S37*$C$37+S38*$C$38+S39*$C$39+S40*$C$40+S41*$C$41+S42*$C$42+S43*$C$43+S44*$C$44+S45*$C$45+S46*$C$46+S47*$C$47+S48*$C$48</f>
        <v>34.8</v>
      </c>
      <c r="T50" s="3">
        <f>T33*$C$33+T34*$C$34+T35*$C$35+T36*$C$36+T37*$C$37+T38*$C$38+T39*$C$39+T40*$C$40+T41*$C$41+T42*$C$42+T43*$C$43+T44*$C$44+T45*$C$45+T46*$C$46+T47*$C$47+T48*$C$48</f>
        <v>31.9</v>
      </c>
      <c r="U50" s="3">
        <f>U33*$C$33+U34*$C$34+U35*$C$35+U36*$C$36+U37*$C$37+U38*$C$38+U39*$C$39+U40*$C$40+U41*$C$41+U42*$C$42+U43*$C$43+U44*$C$44+U45*$C$45+U46*$C$46+U47*$C$47+U48*$C$48</f>
        <v>36</v>
      </c>
      <c r="X50" s="3">
        <f>X33*$C$33+X34*$C$34+X35*$C$35+X36*$C$36+X37*$C$37+X38*$C$38+X39*$C$39+X40*$C$40+X41*$C$41+X42*$C$42+X43*$C$43+X44*$C$44+X45*$C$45+X46*$C$46+X47*$C$47+X48*$C$48</f>
        <v>46</v>
      </c>
      <c r="Z50" s="3">
        <f>Z33*$C$33+Z34*$C$34+Z35*$C$35+Z36*$C$36+Z37*$C$37+Z38*$C$38+Z39*$C$39+Z40*$C$40+Z41*$C$41+Z42*$C$42+Z43*$C$43+Z44*$C$44+Z45*$C$45+Z46*$C$46+Z47*$C$47+Z48*$C$48</f>
        <v>17.4</v>
      </c>
      <c r="AA50" s="3">
        <f>AA33*$C$33+AA34*$C$34+AA35*$C$35+AA36*$C$36+AA37*$C$37+AA38*$C$38+AA39*$C$39+AA40*$C$40+AA41*$C$41+AA42*$C$42+AA43*$C$43+AA44*$C$44+AA45*$C$45+AA46*$C$46+AA47*$C$47+AA48*$C$48</f>
        <v>35.4</v>
      </c>
      <c r="AF50" s="3">
        <f>AF33*$C$33+AF34*$C$34+AF35*$C$35+AF36*$C$36+AF37*$C$37+AF38*$C$38+AF39*$C$39+AF40*$C$40+AF41*$C$41+AF42*$C$42+AF43*$C$43+AF44*$C$44+AF45*$C$45+AF46*$C$46+AF47*$C$47+AF48*$C$48</f>
        <v>29.4</v>
      </c>
      <c r="AG50" s="3">
        <f>AG33*$C$33+AG34*$C$34+AG35*$C$35+AG36*$C$36+AG37*$C$37+AG38*$C$38+AG39*$C$39+AG40*$C$40+AG41*$C$41+AG42*$C$42+AG43*$C$43+AG44*$C$44+AG45*$C$45+AG46*$C$46+AG47*$C$47+AG48*$C$48</f>
        <v>28.4</v>
      </c>
      <c r="AI50" s="3">
        <f>AI33*$C$33+AI34*$C$34+AI35*$C$35+AI36*$C$36+AI37*$C$37+AI38*$C$38+AI39*$C$39+AI40*$C$40+AI41*$C$41+AI42*$C$42+AI43*$C$43+AI44*$C$44+AI45*$C$45+AI46*$C$46+AI47*$C$47+AI48*$C$48</f>
        <v>35.2</v>
      </c>
      <c r="AL50" s="3">
        <f>AL33*$C$33+AL34*$C$34+AL35*$C$35+AL36*$C$36+AL37*$C$37+AL38*$C$38+AL39*$C$39+AL40*$C$40+AL41*$C$41+AL42*$C$42+AL43*$C$43+AL44*$C$44+AL45*$C$45+AL46*$C$46+AL47*$C$47+AL48*$C$48</f>
        <v>33.8</v>
      </c>
      <c r="AM50" s="3">
        <f>AM33*$C$33+AM34*$C$34+AM35*$C$35+AM36*$C$36+AM37*$C$37+AM38*$C$38+AM39*$C$39+AM40*$C$40+AM41*$C$41+AM42*$C$42+AM43*$C$43+AM44*$C$44+AM45*$C$45+AM46*$C$46+AM47*$C$47+AM48*$C$48</f>
        <v>29.5</v>
      </c>
      <c r="AN50" s="3">
        <f>AN33*$C$33+AN34*$C$34+AN35*$C$35+AN36*$C$36+AN37*$C$37+AN38*$C$38+AN39*$C$39+AN40*$C$40+AN41*$C$41+AN42*$C$42+AN43*$C$43+AN44*$C$44+AN45*$C$45+AN46*$C$46+AN47*$C$47+AN48*$C$48</f>
        <v>42.4</v>
      </c>
      <c r="AP50" s="3">
        <f>AP33*$C$33+AP34*$C$34+AP35*$C$35+AP36*$C$36+AP37*$C$37+AP38*$C$38+AP39*$C$39+AP40*$C$40+AP41*$C$41+AP42*$C$42+AP43*$C$43+AP44*$C$44+AP45*$C$45+AP46*$C$46+AP47*$C$47+AP48*$C$48</f>
        <v>28.8</v>
      </c>
      <c r="AQ50" s="3">
        <f>AQ33*$C$33+AQ34*$C$34+AQ35*$C$35+AQ36*$C$36+AQ37*$C$37+AQ38*$C$38+AQ39*$C$39+AQ40*$C$40+AQ41*$C$41+AQ42*$C$42+AQ43*$C$43+AQ44*$C$44+AQ45*$C$45+AQ46*$C$46+AQ47*$C$47+AQ48*$C$48</f>
        <v>35</v>
      </c>
      <c r="AW50" s="3">
        <f>AW33*$C$33+AW34*$C$34+AW35*$C$35+AW36*$C$36+AW37*$C$37+AW38*$C$38+AW39*$C$39+AW40*$C$40+AW41*$C$41+AW42*$C$42+AW43*$C$43+AW44*$C$44+AW45*$C$45+AW46*$C$46+AW47*$C$47+AW48*$C$48</f>
        <v>28</v>
      </c>
    </row>
    <row r="51" spans="14:49" ht="12.75">
      <c r="N51" s="24"/>
      <c r="O51" s="3"/>
      <c r="S51" s="3"/>
      <c r="T51" s="3"/>
      <c r="U51" s="3"/>
      <c r="X51" s="3"/>
      <c r="AW51" s="3"/>
    </row>
    <row r="52" spans="2:49" ht="12.75">
      <c r="B52" s="6">
        <f>_xlfn.COUNTIFS(F52:AZ52,C52)</f>
        <v>0</v>
      </c>
      <c r="C52" s="10">
        <v>20</v>
      </c>
      <c r="D52" s="8"/>
      <c r="F52" s="9">
        <f>ROUND(F50*$C$52/$C$50,1)</f>
        <v>12.1</v>
      </c>
      <c r="G52" s="9">
        <f>ROUND(G50*$C$52/$C$50,1)</f>
        <v>15</v>
      </c>
      <c r="H52" s="9">
        <f>ROUND(H50*$C$52/$C$50,1)</f>
        <v>9.4</v>
      </c>
      <c r="N52" s="73"/>
      <c r="O52" s="9">
        <f>ROUND(O50*$C$52/$C$50,1)</f>
        <v>12.3</v>
      </c>
      <c r="S52" s="9">
        <f>ROUND(S50*$C$52/$C$50,1)</f>
        <v>12</v>
      </c>
      <c r="T52" s="9">
        <f>ROUND(T50*$C$52/$C$50,1)</f>
        <v>11</v>
      </c>
      <c r="U52" s="9">
        <f>ROUND(U50*$C$52/$C$50,1)</f>
        <v>12.4</v>
      </c>
      <c r="X52" s="9">
        <f>ROUND(X50*$C$52/$C$50,1)</f>
        <v>15.9</v>
      </c>
      <c r="Z52" s="9">
        <f>ROUND(Z50*$C$52/$C$50,1)</f>
        <v>6</v>
      </c>
      <c r="AA52" s="9">
        <f>ROUND(AA50*$C$52/$C$50,1)</f>
        <v>12.2</v>
      </c>
      <c r="AF52" s="9">
        <f>ROUND(AF50*$C$52/$C$50,1)</f>
        <v>10.1</v>
      </c>
      <c r="AG52" s="9">
        <f>ROUND(AG50*$C$52/$C$50,1)</f>
        <v>9.8</v>
      </c>
      <c r="AI52" s="9">
        <f>ROUND(AI50*$C$52/$C$50,1)</f>
        <v>12.1</v>
      </c>
      <c r="AL52" s="9">
        <f>ROUND(AL50*$C$52/$C$50,1)</f>
        <v>11.7</v>
      </c>
      <c r="AM52" s="9">
        <f>ROUND(AM50*$C$52/$C$50,1)</f>
        <v>10.2</v>
      </c>
      <c r="AN52" s="9">
        <f>ROUND(AN50*$C$52/$C$50,1)</f>
        <v>14.6</v>
      </c>
      <c r="AP52" s="9">
        <f>ROUND(AP50*$C$52/$C$50,1)</f>
        <v>9.9</v>
      </c>
      <c r="AQ52" s="9">
        <f>ROUND(AQ50*$C$52/$C$50,1)</f>
        <v>12.1</v>
      </c>
      <c r="AW52" s="9">
        <f>ROUND(AW50*$C$52/$C$50,1)</f>
        <v>9.7</v>
      </c>
    </row>
    <row r="53" spans="2:14" ht="12.75">
      <c r="B53" s="25">
        <f>AVERAGE(F52:AK52)</f>
        <v>11.561538461538463</v>
      </c>
      <c r="N53" s="24"/>
    </row>
    <row r="55" spans="1:5" ht="13.5" thickBot="1">
      <c r="A55" s="13"/>
      <c r="B55" s="14" t="s">
        <v>222</v>
      </c>
      <c r="C55" s="15"/>
      <c r="D55" s="15"/>
      <c r="E55" s="15"/>
    </row>
    <row r="56" spans="1:52" ht="12.75">
      <c r="A56" s="17" t="s">
        <v>113</v>
      </c>
      <c r="B56" s="40" t="s">
        <v>260</v>
      </c>
      <c r="C56" s="58">
        <v>3</v>
      </c>
      <c r="D56" s="59"/>
      <c r="E56" s="58">
        <v>1</v>
      </c>
      <c r="N56" s="58">
        <v>1</v>
      </c>
      <c r="AZ56" s="58">
        <v>1</v>
      </c>
    </row>
    <row r="57" spans="1:52" ht="12.75">
      <c r="A57" s="17" t="s">
        <v>114</v>
      </c>
      <c r="B57" s="40" t="s">
        <v>261</v>
      </c>
      <c r="C57" s="18">
        <v>3</v>
      </c>
      <c r="D57" s="19"/>
      <c r="E57" s="18">
        <v>1</v>
      </c>
      <c r="N57" s="18">
        <v>1</v>
      </c>
      <c r="AZ57" s="18">
        <v>1</v>
      </c>
    </row>
    <row r="58" spans="1:52" ht="12.75">
      <c r="A58" s="17" t="s">
        <v>115</v>
      </c>
      <c r="B58" s="40" t="s">
        <v>262</v>
      </c>
      <c r="C58" s="18">
        <v>3</v>
      </c>
      <c r="D58" s="19"/>
      <c r="E58" s="18">
        <v>1</v>
      </c>
      <c r="N58" s="18">
        <v>0.5</v>
      </c>
      <c r="AZ58" s="18">
        <v>0.5</v>
      </c>
    </row>
    <row r="59" spans="1:52" ht="12.75">
      <c r="A59" s="60" t="s">
        <v>116</v>
      </c>
      <c r="B59" s="61" t="s">
        <v>263</v>
      </c>
      <c r="C59" s="62">
        <v>3</v>
      </c>
      <c r="D59" s="63"/>
      <c r="E59" s="62">
        <v>1</v>
      </c>
      <c r="N59" s="62">
        <v>1</v>
      </c>
      <c r="AZ59" s="62">
        <v>1</v>
      </c>
    </row>
    <row r="60" spans="1:52" ht="12.75">
      <c r="A60" s="60" t="s">
        <v>117</v>
      </c>
      <c r="B60" s="61" t="s">
        <v>264</v>
      </c>
      <c r="C60" s="62">
        <v>3</v>
      </c>
      <c r="D60" s="63"/>
      <c r="E60" s="62">
        <v>1</v>
      </c>
      <c r="N60" s="62">
        <v>0.8</v>
      </c>
      <c r="AZ60" s="62">
        <v>1</v>
      </c>
    </row>
    <row r="61" spans="1:52" ht="12.75">
      <c r="A61" s="60" t="s">
        <v>118</v>
      </c>
      <c r="B61" s="61" t="s">
        <v>265</v>
      </c>
      <c r="C61" s="62">
        <v>3</v>
      </c>
      <c r="D61" s="63"/>
      <c r="E61" s="62">
        <v>1</v>
      </c>
      <c r="N61" s="62">
        <v>1</v>
      </c>
      <c r="AZ61" s="62">
        <v>1</v>
      </c>
    </row>
    <row r="62" spans="1:52" ht="12.75">
      <c r="A62" s="60" t="s">
        <v>119</v>
      </c>
      <c r="B62" s="61" t="s">
        <v>266</v>
      </c>
      <c r="C62" s="62">
        <v>5</v>
      </c>
      <c r="D62" s="63"/>
      <c r="E62" s="62">
        <v>1</v>
      </c>
      <c r="N62" s="62">
        <v>0.5</v>
      </c>
      <c r="AZ62" s="62">
        <v>1</v>
      </c>
    </row>
    <row r="63" spans="1:52" ht="12.75">
      <c r="A63" s="60" t="s">
        <v>120</v>
      </c>
      <c r="B63" s="61" t="s">
        <v>267</v>
      </c>
      <c r="C63" s="62">
        <v>8</v>
      </c>
      <c r="D63" s="63"/>
      <c r="E63" s="62">
        <v>1</v>
      </c>
      <c r="N63" s="62"/>
      <c r="AZ63" s="62">
        <v>0.8</v>
      </c>
    </row>
    <row r="64" spans="1:52" ht="12.75">
      <c r="A64" s="60" t="s">
        <v>121</v>
      </c>
      <c r="B64" s="61" t="s">
        <v>268</v>
      </c>
      <c r="C64" s="62">
        <v>1</v>
      </c>
      <c r="D64" s="63"/>
      <c r="E64" s="62">
        <v>1</v>
      </c>
      <c r="N64" s="62">
        <v>1</v>
      </c>
      <c r="AZ64" s="62">
        <v>1</v>
      </c>
    </row>
    <row r="65" spans="1:52" ht="12.75">
      <c r="A65" s="64" t="s">
        <v>122</v>
      </c>
      <c r="B65" s="65" t="s">
        <v>269</v>
      </c>
      <c r="C65" s="66">
        <v>3</v>
      </c>
      <c r="D65" s="67"/>
      <c r="E65" s="66">
        <v>1</v>
      </c>
      <c r="N65" s="66">
        <v>1</v>
      </c>
      <c r="AZ65" s="66">
        <v>1</v>
      </c>
    </row>
    <row r="66" spans="1:52" ht="12.75">
      <c r="A66" s="64" t="s">
        <v>123</v>
      </c>
      <c r="B66" s="65" t="s">
        <v>270</v>
      </c>
      <c r="C66" s="66">
        <v>4</v>
      </c>
      <c r="D66" s="67"/>
      <c r="E66" s="66">
        <v>1</v>
      </c>
      <c r="N66" s="66">
        <v>0.8</v>
      </c>
      <c r="AZ66" s="66">
        <v>1</v>
      </c>
    </row>
    <row r="67" spans="1:52" ht="12.75">
      <c r="A67" s="64" t="s">
        <v>124</v>
      </c>
      <c r="B67" s="65" t="s">
        <v>271</v>
      </c>
      <c r="C67" s="66">
        <v>1</v>
      </c>
      <c r="D67" s="67"/>
      <c r="E67" s="66">
        <v>1</v>
      </c>
      <c r="N67" s="66">
        <v>1</v>
      </c>
      <c r="AZ67" s="66">
        <v>1</v>
      </c>
    </row>
    <row r="68" spans="1:52" ht="12.75">
      <c r="A68" s="64" t="s">
        <v>125</v>
      </c>
      <c r="B68" s="65" t="s">
        <v>272</v>
      </c>
      <c r="C68" s="66">
        <v>2</v>
      </c>
      <c r="D68" s="67"/>
      <c r="E68" s="66">
        <v>1</v>
      </c>
      <c r="N68" s="66">
        <v>1</v>
      </c>
      <c r="AZ68" s="66"/>
    </row>
    <row r="69" spans="1:52" ht="12.75">
      <c r="A69" s="64" t="s">
        <v>126</v>
      </c>
      <c r="B69" s="65" t="s">
        <v>273</v>
      </c>
      <c r="C69" s="66">
        <v>2</v>
      </c>
      <c r="D69" s="67"/>
      <c r="E69" s="66">
        <v>1</v>
      </c>
      <c r="N69" s="66">
        <v>1</v>
      </c>
      <c r="AZ69" s="66">
        <v>0.9</v>
      </c>
    </row>
    <row r="70" spans="1:52" ht="12.75">
      <c r="A70" s="64" t="s">
        <v>127</v>
      </c>
      <c r="B70" s="65" t="s">
        <v>274</v>
      </c>
      <c r="C70" s="66">
        <v>2</v>
      </c>
      <c r="D70" s="67"/>
      <c r="E70" s="66">
        <v>1</v>
      </c>
      <c r="N70" s="66">
        <v>0.5</v>
      </c>
      <c r="AZ70" s="66">
        <v>0.8</v>
      </c>
    </row>
    <row r="71" spans="1:52" ht="12.75">
      <c r="A71" s="64" t="s">
        <v>128</v>
      </c>
      <c r="B71" s="65" t="s">
        <v>275</v>
      </c>
      <c r="C71" s="66">
        <v>4</v>
      </c>
      <c r="D71" s="67"/>
      <c r="E71" s="66">
        <v>1</v>
      </c>
      <c r="N71" s="66"/>
      <c r="AZ71" s="66">
        <v>1</v>
      </c>
    </row>
    <row r="72" spans="1:52" ht="12.75">
      <c r="A72" s="64" t="s">
        <v>129</v>
      </c>
      <c r="B72" s="65" t="s">
        <v>276</v>
      </c>
      <c r="C72" s="66">
        <v>2</v>
      </c>
      <c r="D72" s="67"/>
      <c r="E72" s="66">
        <v>1</v>
      </c>
      <c r="N72" s="66"/>
      <c r="AZ72" s="66"/>
    </row>
    <row r="73" spans="1:52" ht="12.75">
      <c r="A73" s="64" t="s">
        <v>130</v>
      </c>
      <c r="B73" s="65" t="s">
        <v>277</v>
      </c>
      <c r="C73" s="66">
        <v>3</v>
      </c>
      <c r="D73" s="67"/>
      <c r="E73" s="66">
        <v>1</v>
      </c>
      <c r="N73" s="66"/>
      <c r="AZ73" s="66"/>
    </row>
    <row r="74" spans="1:52" ht="12.75">
      <c r="A74" s="64" t="s">
        <v>131</v>
      </c>
      <c r="B74" s="65" t="s">
        <v>278</v>
      </c>
      <c r="C74" s="66">
        <v>4</v>
      </c>
      <c r="D74" s="67"/>
      <c r="E74" s="66">
        <v>1</v>
      </c>
      <c r="N74" s="66"/>
      <c r="AZ74" s="66"/>
    </row>
    <row r="75" spans="1:52" ht="12.75">
      <c r="A75" s="26" t="s">
        <v>132</v>
      </c>
      <c r="B75" s="27" t="s">
        <v>279</v>
      </c>
      <c r="C75" s="28">
        <v>3</v>
      </c>
      <c r="D75" s="29"/>
      <c r="E75" s="28">
        <v>1</v>
      </c>
      <c r="N75" s="28">
        <v>0.5</v>
      </c>
      <c r="AZ75" s="28">
        <v>0.9</v>
      </c>
    </row>
    <row r="76" spans="1:52" ht="12.75">
      <c r="A76" s="26" t="s">
        <v>133</v>
      </c>
      <c r="B76" s="27" t="s">
        <v>280</v>
      </c>
      <c r="C76" s="28">
        <v>3</v>
      </c>
      <c r="D76" s="68"/>
      <c r="E76" s="69">
        <v>1</v>
      </c>
      <c r="N76" s="69"/>
      <c r="AZ76" s="69">
        <v>1</v>
      </c>
    </row>
    <row r="77" spans="1:52" ht="12.75">
      <c r="A77" s="26" t="s">
        <v>134</v>
      </c>
      <c r="B77" s="27" t="s">
        <v>281</v>
      </c>
      <c r="C77" s="70">
        <v>4</v>
      </c>
      <c r="D77" s="70"/>
      <c r="E77" s="70">
        <v>1</v>
      </c>
      <c r="N77" s="70"/>
      <c r="AZ77" s="70">
        <v>1</v>
      </c>
    </row>
    <row r="78" spans="1:52" ht="12.75">
      <c r="A78" s="26" t="s">
        <v>219</v>
      </c>
      <c r="B78" s="27" t="s">
        <v>282</v>
      </c>
      <c r="C78" s="70">
        <v>5</v>
      </c>
      <c r="D78" s="70"/>
      <c r="E78" s="70">
        <v>1</v>
      </c>
      <c r="N78" s="70"/>
      <c r="AZ78" s="70">
        <v>1</v>
      </c>
    </row>
    <row r="79" spans="1:52" ht="12.75">
      <c r="A79" s="26" t="s">
        <v>218</v>
      </c>
      <c r="B79" s="27" t="s">
        <v>283</v>
      </c>
      <c r="C79" s="70">
        <v>5</v>
      </c>
      <c r="D79" s="70"/>
      <c r="E79" s="70">
        <v>1</v>
      </c>
      <c r="N79" s="70"/>
      <c r="AZ79" s="70">
        <v>1</v>
      </c>
    </row>
    <row r="80" spans="3:52" ht="12.75">
      <c r="C80" s="6"/>
      <c r="E80" s="7"/>
      <c r="N80" s="7"/>
      <c r="AZ80" s="7"/>
    </row>
    <row r="81" spans="2:52" ht="12.75">
      <c r="B81" s="6" t="s">
        <v>1</v>
      </c>
      <c r="C81" s="7">
        <f>SUM(C56:C79)</f>
        <v>79</v>
      </c>
      <c r="E81" s="3">
        <f>E56*$C$56+E57*$C$57+E58*$C$58+E59*$C$59+E60*$C$60+E61*$C$61+E62*$C$62+E63*$C$63+E64*$C$64+E65*$C$65+E66*$C$66+E67*$C$67+E68*$C$68+E69*$C$69+E70*$C$70+E71*$C$71+E72*$C$72+E73*$C$73+E74*$C$74+E75*$C$75+E76*$C$76+E77*$C$77+E78*$C$78+E79*$C$79</f>
        <v>79</v>
      </c>
      <c r="N81" s="3">
        <f>N56*$C$56+N57*$C$57+N58*$C$58+N59*$C$59+N60*$C$60+N61*$C$61+N62*$C$62+N63*$C$63+N64*$C$64+N65*$C$65+N66*$C$66+N67*$C$67+N68*$C$68+N69*$C$69+N70*$C$70+N71*$C$71+N72*$C$72+N73*$C$73+N74*$C$74+N75*$C$75+N76*$C$76+N77*$C$77+N78*$C$78+N79*$C$79</f>
        <v>33.099999999999994</v>
      </c>
      <c r="AZ81" s="3">
        <f>AZ56*$C$56+AZ57*$C$57+AZ58*$C$58+AZ59*$C$59+AZ60*$C$60+AZ61*$C$61+AZ62*$C$62+AZ63*$C$63+AZ64*$C$64+AZ65*$C$65+AZ66*$C$66+AZ67*$C$67+AZ68*$C$68+AZ69*$C$69+AZ70*$C$70+AZ71*$C$71+AZ72*$C$72+AZ73*$C$73+AZ74*$C$74+AZ75*$C$75+AZ76*$C$76+AZ77*$C$77+AZ78*$C$78+AZ79*$C$79</f>
        <v>64</v>
      </c>
    </row>
    <row r="82" ht="12.75">
      <c r="AZ82" s="3"/>
    </row>
    <row r="83" spans="2:52" ht="12.75">
      <c r="B83" s="6">
        <f>_xlfn.COUNTIFS(E83:AZ83,C83)</f>
        <v>1</v>
      </c>
      <c r="C83" s="10">
        <v>20</v>
      </c>
      <c r="D83" s="8"/>
      <c r="E83" s="9">
        <f>ROUND(E81*$C$83/$C$81,1)</f>
        <v>20</v>
      </c>
      <c r="N83" s="9">
        <f>ROUND(N81*$C$83/$C$81,1)</f>
        <v>8.4</v>
      </c>
      <c r="AZ83" s="9">
        <f>ROUND(AZ81*$C$83/$C$81,1)</f>
        <v>16.2</v>
      </c>
    </row>
    <row r="84" ht="12.75">
      <c r="B84" s="25">
        <f>AVERAGE(E83:AK83)</f>
        <v>14.2</v>
      </c>
    </row>
  </sheetData>
  <sheetProtection/>
  <conditionalFormatting sqref="E28:AZ28">
    <cfRule type="cellIs" priority="67" dxfId="2" operator="lessThan" stopIfTrue="1">
      <formula>9.99</formula>
    </cfRule>
    <cfRule type="cellIs" priority="68" dxfId="1" operator="greaterThan" stopIfTrue="1">
      <formula>14.99</formula>
    </cfRule>
    <cfRule type="cellIs" priority="69" dxfId="0" operator="between" stopIfTrue="1">
      <formula>9.99</formula>
      <formula>14.99</formula>
    </cfRule>
  </conditionalFormatting>
  <conditionalFormatting sqref="F52:H52">
    <cfRule type="cellIs" priority="64" dxfId="2" operator="lessThan" stopIfTrue="1">
      <formula>9.99</formula>
    </cfRule>
    <cfRule type="cellIs" priority="65" dxfId="1" operator="greaterThan" stopIfTrue="1">
      <formula>14.99</formula>
    </cfRule>
    <cfRule type="cellIs" priority="66" dxfId="0" operator="between" stopIfTrue="1">
      <formula>9.99</formula>
      <formula>14.99</formula>
    </cfRule>
  </conditionalFormatting>
  <conditionalFormatting sqref="E83">
    <cfRule type="cellIs" priority="58" dxfId="2" operator="lessThan" stopIfTrue="1">
      <formula>9.99</formula>
    </cfRule>
    <cfRule type="cellIs" priority="59" dxfId="1" operator="greaterThan" stopIfTrue="1">
      <formula>14.99</formula>
    </cfRule>
    <cfRule type="cellIs" priority="60" dxfId="0" operator="between" stopIfTrue="1">
      <formula>9.99</formula>
      <formula>14.99</formula>
    </cfRule>
  </conditionalFormatting>
  <conditionalFormatting sqref="AZ83">
    <cfRule type="cellIs" priority="55" dxfId="2" operator="lessThan" stopIfTrue="1">
      <formula>9.99</formula>
    </cfRule>
    <cfRule type="cellIs" priority="56" dxfId="1" operator="greaterThan" stopIfTrue="1">
      <formula>14.99</formula>
    </cfRule>
    <cfRule type="cellIs" priority="57" dxfId="0" operator="between" stopIfTrue="1">
      <formula>9.99</formula>
      <formula>14.99</formula>
    </cfRule>
  </conditionalFormatting>
  <conditionalFormatting sqref="N83">
    <cfRule type="cellIs" priority="52" dxfId="2" operator="lessThan" stopIfTrue="1">
      <formula>9.99</formula>
    </cfRule>
    <cfRule type="cellIs" priority="53" dxfId="1" operator="greaterThan" stopIfTrue="1">
      <formula>14.99</formula>
    </cfRule>
    <cfRule type="cellIs" priority="54" dxfId="0" operator="between" stopIfTrue="1">
      <formula>9.99</formula>
      <formula>14.99</formula>
    </cfRule>
  </conditionalFormatting>
  <conditionalFormatting sqref="O52">
    <cfRule type="cellIs" priority="46" dxfId="2" operator="lessThan" stopIfTrue="1">
      <formula>9.99</formula>
    </cfRule>
    <cfRule type="cellIs" priority="47" dxfId="1" operator="greaterThan" stopIfTrue="1">
      <formula>14.99</formula>
    </cfRule>
    <cfRule type="cellIs" priority="48" dxfId="0" operator="between" stopIfTrue="1">
      <formula>9.99</formula>
      <formula>14.99</formula>
    </cfRule>
  </conditionalFormatting>
  <conditionalFormatting sqref="S52">
    <cfRule type="cellIs" priority="43" dxfId="2" operator="lessThan" stopIfTrue="1">
      <formula>9.99</formula>
    </cfRule>
    <cfRule type="cellIs" priority="44" dxfId="1" operator="greaterThan" stopIfTrue="1">
      <formula>14.99</formula>
    </cfRule>
    <cfRule type="cellIs" priority="45" dxfId="0" operator="between" stopIfTrue="1">
      <formula>9.99</formula>
      <formula>14.99</formula>
    </cfRule>
  </conditionalFormatting>
  <conditionalFormatting sqref="T52">
    <cfRule type="cellIs" priority="40" dxfId="2" operator="lessThan" stopIfTrue="1">
      <formula>9.99</formula>
    </cfRule>
    <cfRule type="cellIs" priority="41" dxfId="1" operator="greaterThan" stopIfTrue="1">
      <formula>14.99</formula>
    </cfRule>
    <cfRule type="cellIs" priority="42" dxfId="0" operator="between" stopIfTrue="1">
      <formula>9.99</formula>
      <formula>14.99</formula>
    </cfRule>
  </conditionalFormatting>
  <conditionalFormatting sqref="U52">
    <cfRule type="cellIs" priority="37" dxfId="2" operator="lessThan" stopIfTrue="1">
      <formula>9.99</formula>
    </cfRule>
    <cfRule type="cellIs" priority="38" dxfId="1" operator="greaterThan" stopIfTrue="1">
      <formula>14.99</formula>
    </cfRule>
    <cfRule type="cellIs" priority="39" dxfId="0" operator="between" stopIfTrue="1">
      <formula>9.99</formula>
      <formula>14.99</formula>
    </cfRule>
  </conditionalFormatting>
  <conditionalFormatting sqref="X52">
    <cfRule type="cellIs" priority="34" dxfId="2" operator="lessThan" stopIfTrue="1">
      <formula>9.99</formula>
    </cfRule>
    <cfRule type="cellIs" priority="35" dxfId="1" operator="greaterThan" stopIfTrue="1">
      <formula>14.99</formula>
    </cfRule>
    <cfRule type="cellIs" priority="36" dxfId="0" operator="between" stopIfTrue="1">
      <formula>9.99</formula>
      <formula>14.99</formula>
    </cfRule>
  </conditionalFormatting>
  <conditionalFormatting sqref="Z52">
    <cfRule type="cellIs" priority="31" dxfId="2" operator="lessThan" stopIfTrue="1">
      <formula>9.99</formula>
    </cfRule>
    <cfRule type="cellIs" priority="32" dxfId="1" operator="greaterThan" stopIfTrue="1">
      <formula>14.99</formula>
    </cfRule>
    <cfRule type="cellIs" priority="33" dxfId="0" operator="between" stopIfTrue="1">
      <formula>9.99</formula>
      <formula>14.99</formula>
    </cfRule>
  </conditionalFormatting>
  <conditionalFormatting sqref="AA52">
    <cfRule type="cellIs" priority="28" dxfId="2" operator="lessThan" stopIfTrue="1">
      <formula>9.99</formula>
    </cfRule>
    <cfRule type="cellIs" priority="29" dxfId="1" operator="greaterThan" stopIfTrue="1">
      <formula>14.99</formula>
    </cfRule>
    <cfRule type="cellIs" priority="30" dxfId="0" operator="between" stopIfTrue="1">
      <formula>9.99</formula>
      <formula>14.99</formula>
    </cfRule>
  </conditionalFormatting>
  <conditionalFormatting sqref="AF52">
    <cfRule type="cellIs" priority="25" dxfId="2" operator="lessThan" stopIfTrue="1">
      <formula>9.99</formula>
    </cfRule>
    <cfRule type="cellIs" priority="26" dxfId="1" operator="greaterThan" stopIfTrue="1">
      <formula>14.99</formula>
    </cfRule>
    <cfRule type="cellIs" priority="27" dxfId="0" operator="between" stopIfTrue="1">
      <formula>9.99</formula>
      <formula>14.99</formula>
    </cfRule>
  </conditionalFormatting>
  <conditionalFormatting sqref="AG52">
    <cfRule type="cellIs" priority="22" dxfId="2" operator="lessThan" stopIfTrue="1">
      <formula>9.99</formula>
    </cfRule>
    <cfRule type="cellIs" priority="23" dxfId="1" operator="greaterThan" stopIfTrue="1">
      <formula>14.99</formula>
    </cfRule>
    <cfRule type="cellIs" priority="24" dxfId="0" operator="between" stopIfTrue="1">
      <formula>9.99</formula>
      <formula>14.99</formula>
    </cfRule>
  </conditionalFormatting>
  <conditionalFormatting sqref="AI52">
    <cfRule type="cellIs" priority="19" dxfId="2" operator="lessThan" stopIfTrue="1">
      <formula>9.99</formula>
    </cfRule>
    <cfRule type="cellIs" priority="20" dxfId="1" operator="greaterThan" stopIfTrue="1">
      <formula>14.99</formula>
    </cfRule>
    <cfRule type="cellIs" priority="21" dxfId="0" operator="between" stopIfTrue="1">
      <formula>9.99</formula>
      <formula>14.99</formula>
    </cfRule>
  </conditionalFormatting>
  <conditionalFormatting sqref="AL52">
    <cfRule type="cellIs" priority="16" dxfId="2" operator="lessThan" stopIfTrue="1">
      <formula>9.99</formula>
    </cfRule>
    <cfRule type="cellIs" priority="17" dxfId="1" operator="greaterThan" stopIfTrue="1">
      <formula>14.99</formula>
    </cfRule>
    <cfRule type="cellIs" priority="18" dxfId="0" operator="between" stopIfTrue="1">
      <formula>9.99</formula>
      <formula>14.99</formula>
    </cfRule>
  </conditionalFormatting>
  <conditionalFormatting sqref="AM52">
    <cfRule type="cellIs" priority="13" dxfId="2" operator="lessThan" stopIfTrue="1">
      <formula>9.99</formula>
    </cfRule>
    <cfRule type="cellIs" priority="14" dxfId="1" operator="greaterThan" stopIfTrue="1">
      <formula>14.99</formula>
    </cfRule>
    <cfRule type="cellIs" priority="15" dxfId="0" operator="between" stopIfTrue="1">
      <formula>9.99</formula>
      <formula>14.99</formula>
    </cfRule>
  </conditionalFormatting>
  <conditionalFormatting sqref="AN52">
    <cfRule type="cellIs" priority="10" dxfId="2" operator="lessThan" stopIfTrue="1">
      <formula>9.99</formula>
    </cfRule>
    <cfRule type="cellIs" priority="11" dxfId="1" operator="greaterThan" stopIfTrue="1">
      <formula>14.99</formula>
    </cfRule>
    <cfRule type="cellIs" priority="12" dxfId="0" operator="between" stopIfTrue="1">
      <formula>9.99</formula>
      <formula>14.99</formula>
    </cfRule>
  </conditionalFormatting>
  <conditionalFormatting sqref="AP52">
    <cfRule type="cellIs" priority="7" dxfId="2" operator="lessThan" stopIfTrue="1">
      <formula>9.99</formula>
    </cfRule>
    <cfRule type="cellIs" priority="8" dxfId="1" operator="greaterThan" stopIfTrue="1">
      <formula>14.99</formula>
    </cfRule>
    <cfRule type="cellIs" priority="9" dxfId="0" operator="between" stopIfTrue="1">
      <formula>9.99</formula>
      <formula>14.99</formula>
    </cfRule>
  </conditionalFormatting>
  <conditionalFormatting sqref="AQ52">
    <cfRule type="cellIs" priority="4" dxfId="2" operator="lessThan" stopIfTrue="1">
      <formula>9.99</formula>
    </cfRule>
    <cfRule type="cellIs" priority="5" dxfId="1" operator="greaterThan" stopIfTrue="1">
      <formula>14.99</formula>
    </cfRule>
    <cfRule type="cellIs" priority="6" dxfId="0" operator="between" stopIfTrue="1">
      <formula>9.99</formula>
      <formula>14.99</formula>
    </cfRule>
  </conditionalFormatting>
  <conditionalFormatting sqref="AW52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8" sqref="A1:D38"/>
    </sheetView>
  </sheetViews>
  <sheetFormatPr defaultColWidth="11.421875" defaultRowHeight="12.75"/>
  <cols>
    <col min="3" max="3" width="44.7109375" style="0" customWidth="1"/>
  </cols>
  <sheetData>
    <row r="1" spans="1:4" ht="12.75">
      <c r="A1" t="s">
        <v>3</v>
      </c>
      <c r="B1" t="s">
        <v>4</v>
      </c>
      <c r="C1" t="s">
        <v>5</v>
      </c>
      <c r="D1">
        <v>686698042</v>
      </c>
    </row>
    <row r="2" spans="1:4" ht="12.75">
      <c r="A2" t="s">
        <v>6</v>
      </c>
      <c r="B2" t="s">
        <v>7</v>
      </c>
      <c r="C2" t="s">
        <v>8</v>
      </c>
      <c r="D2">
        <v>627945387</v>
      </c>
    </row>
    <row r="3" spans="1:4" ht="12.75">
      <c r="A3" t="s">
        <v>9</v>
      </c>
      <c r="B3" t="s">
        <v>10</v>
      </c>
      <c r="C3" t="s">
        <v>11</v>
      </c>
      <c r="D3">
        <v>638208721</v>
      </c>
    </row>
    <row r="4" spans="1:4" ht="12.75">
      <c r="A4" t="s">
        <v>12</v>
      </c>
      <c r="B4" t="s">
        <v>13</v>
      </c>
      <c r="C4" t="s">
        <v>14</v>
      </c>
      <c r="D4">
        <v>695785825</v>
      </c>
    </row>
    <row r="5" spans="1:4" ht="12.75">
      <c r="A5" t="s">
        <v>15</v>
      </c>
      <c r="B5" t="s">
        <v>16</v>
      </c>
      <c r="C5" t="s">
        <v>17</v>
      </c>
      <c r="D5">
        <v>783344721</v>
      </c>
    </row>
    <row r="6" spans="1:4" ht="12.75">
      <c r="A6" t="s">
        <v>18</v>
      </c>
      <c r="B6" t="s">
        <v>19</v>
      </c>
      <c r="C6" t="s">
        <v>20</v>
      </c>
      <c r="D6">
        <v>788614023</v>
      </c>
    </row>
    <row r="7" spans="1:4" ht="12.75">
      <c r="A7" t="s">
        <v>21</v>
      </c>
      <c r="B7" t="s">
        <v>22</v>
      </c>
      <c r="C7" t="s">
        <v>23</v>
      </c>
      <c r="D7">
        <v>782704959</v>
      </c>
    </row>
    <row r="8" spans="1:4" ht="12.75">
      <c r="A8" t="s">
        <v>24</v>
      </c>
      <c r="B8" t="s">
        <v>25</v>
      </c>
      <c r="C8" t="s">
        <v>26</v>
      </c>
      <c r="D8">
        <v>783450275</v>
      </c>
    </row>
    <row r="9" spans="1:4" ht="12.75">
      <c r="A9" t="s">
        <v>27</v>
      </c>
      <c r="B9" t="s">
        <v>28</v>
      </c>
      <c r="C9" t="s">
        <v>29</v>
      </c>
      <c r="D9">
        <v>688607994</v>
      </c>
    </row>
    <row r="10" spans="1:4" ht="12.75">
      <c r="A10" t="s">
        <v>30</v>
      </c>
      <c r="B10" t="s">
        <v>31</v>
      </c>
      <c r="C10" t="s">
        <v>32</v>
      </c>
      <c r="D10">
        <v>629194942</v>
      </c>
    </row>
    <row r="11" spans="1:4" ht="12.75">
      <c r="A11" t="s">
        <v>33</v>
      </c>
      <c r="B11" t="s">
        <v>34</v>
      </c>
      <c r="C11" t="s">
        <v>35</v>
      </c>
      <c r="D11">
        <v>635509399</v>
      </c>
    </row>
    <row r="12" spans="1:4" ht="12.75">
      <c r="A12" t="s">
        <v>36</v>
      </c>
      <c r="B12" t="s">
        <v>37</v>
      </c>
      <c r="C12" t="s">
        <v>38</v>
      </c>
      <c r="D12">
        <v>770324151</v>
      </c>
    </row>
    <row r="13" spans="1:4" ht="12.75">
      <c r="A13" t="s">
        <v>39</v>
      </c>
      <c r="B13" t="s">
        <v>40</v>
      </c>
      <c r="C13" t="s">
        <v>41</v>
      </c>
      <c r="D13">
        <v>781706776</v>
      </c>
    </row>
    <row r="14" spans="1:4" ht="12.75">
      <c r="A14" t="s">
        <v>42</v>
      </c>
      <c r="B14" t="s">
        <v>43</v>
      </c>
      <c r="C14" t="s">
        <v>44</v>
      </c>
      <c r="D14">
        <v>695160170</v>
      </c>
    </row>
    <row r="15" spans="1:4" ht="12.75">
      <c r="A15" t="s">
        <v>45</v>
      </c>
      <c r="B15" t="s">
        <v>46</v>
      </c>
      <c r="C15" t="s">
        <v>47</v>
      </c>
      <c r="D15">
        <v>688180255</v>
      </c>
    </row>
    <row r="16" spans="1:4" ht="12.75">
      <c r="A16" t="s">
        <v>45</v>
      </c>
      <c r="B16" t="s">
        <v>48</v>
      </c>
      <c r="C16" t="s">
        <v>49</v>
      </c>
      <c r="D16">
        <v>688296358</v>
      </c>
    </row>
    <row r="17" spans="1:4" ht="12.75">
      <c r="A17" t="s">
        <v>50</v>
      </c>
      <c r="B17" t="s">
        <v>51</v>
      </c>
      <c r="C17" t="s">
        <v>52</v>
      </c>
      <c r="D17">
        <v>781666462</v>
      </c>
    </row>
    <row r="18" spans="1:4" ht="12.75">
      <c r="A18" t="s">
        <v>53</v>
      </c>
      <c r="B18" t="s">
        <v>54</v>
      </c>
      <c r="C18" t="s">
        <v>55</v>
      </c>
      <c r="D18">
        <v>650357177</v>
      </c>
    </row>
    <row r="19" spans="1:4" ht="12.75">
      <c r="A19" t="s">
        <v>112</v>
      </c>
      <c r="B19" t="s">
        <v>56</v>
      </c>
      <c r="C19" t="s">
        <v>57</v>
      </c>
      <c r="D19">
        <v>643716131</v>
      </c>
    </row>
    <row r="20" spans="1:4" ht="12.75">
      <c r="A20" t="s">
        <v>58</v>
      </c>
      <c r="B20" t="s">
        <v>59</v>
      </c>
      <c r="C20" t="s">
        <v>60</v>
      </c>
      <c r="D20">
        <v>783814030</v>
      </c>
    </row>
    <row r="21" spans="1:4" ht="12.75">
      <c r="A21" t="s">
        <v>61</v>
      </c>
      <c r="B21" t="s">
        <v>62</v>
      </c>
      <c r="C21" t="s">
        <v>63</v>
      </c>
      <c r="D21">
        <v>611043928</v>
      </c>
    </row>
    <row r="22" spans="1:4" ht="12.75">
      <c r="A22" t="s">
        <v>64</v>
      </c>
      <c r="B22" t="s">
        <v>65</v>
      </c>
      <c r="C22" t="s">
        <v>66</v>
      </c>
      <c r="D22">
        <v>787180965</v>
      </c>
    </row>
    <row r="23" spans="1:4" ht="12.75">
      <c r="A23" t="s">
        <v>67</v>
      </c>
      <c r="B23" t="s">
        <v>31</v>
      </c>
      <c r="C23" t="s">
        <v>68</v>
      </c>
      <c r="D23">
        <v>613654517</v>
      </c>
    </row>
    <row r="24" spans="1:4" ht="12.75">
      <c r="A24" t="s">
        <v>69</v>
      </c>
      <c r="B24" t="s">
        <v>51</v>
      </c>
      <c r="C24" t="s">
        <v>70</v>
      </c>
      <c r="D24">
        <v>603696092</v>
      </c>
    </row>
    <row r="25" spans="1:4" ht="12.75">
      <c r="A25" t="s">
        <v>71</v>
      </c>
      <c r="B25" t="s">
        <v>72</v>
      </c>
      <c r="C25" t="s">
        <v>73</v>
      </c>
      <c r="D25">
        <v>688628083</v>
      </c>
    </row>
    <row r="26" spans="1:4" ht="12.75">
      <c r="A26" t="s">
        <v>74</v>
      </c>
      <c r="B26" t="s">
        <v>46</v>
      </c>
      <c r="C26" t="s">
        <v>75</v>
      </c>
      <c r="D26">
        <v>783128480</v>
      </c>
    </row>
    <row r="27" spans="1:4" ht="12.75">
      <c r="A27" t="s">
        <v>76</v>
      </c>
      <c r="B27" t="s">
        <v>77</v>
      </c>
      <c r="C27" t="s">
        <v>78</v>
      </c>
      <c r="D27">
        <v>695495782</v>
      </c>
    </row>
    <row r="28" spans="1:4" ht="12.75">
      <c r="A28" t="s">
        <v>79</v>
      </c>
      <c r="B28" t="s">
        <v>80</v>
      </c>
      <c r="C28" t="s">
        <v>81</v>
      </c>
      <c r="D28">
        <v>626646025</v>
      </c>
    </row>
    <row r="29" spans="1:4" ht="12.75">
      <c r="A29" t="s">
        <v>82</v>
      </c>
      <c r="B29" t="s">
        <v>77</v>
      </c>
      <c r="C29" t="s">
        <v>83</v>
      </c>
      <c r="D29">
        <v>610033606</v>
      </c>
    </row>
    <row r="30" spans="1:4" ht="12.75">
      <c r="A30" t="s">
        <v>84</v>
      </c>
      <c r="B30" t="s">
        <v>85</v>
      </c>
      <c r="C30" t="s">
        <v>86</v>
      </c>
      <c r="D30">
        <v>610372098</v>
      </c>
    </row>
    <row r="31" spans="1:4" ht="12.75">
      <c r="A31" t="s">
        <v>87</v>
      </c>
      <c r="B31" t="s">
        <v>88</v>
      </c>
      <c r="C31" t="s">
        <v>89</v>
      </c>
      <c r="D31" t="s">
        <v>90</v>
      </c>
    </row>
    <row r="32" spans="1:4" ht="12.75">
      <c r="A32" t="s">
        <v>91</v>
      </c>
      <c r="B32" t="s">
        <v>92</v>
      </c>
      <c r="C32" t="s">
        <v>93</v>
      </c>
      <c r="D32">
        <v>783405747</v>
      </c>
    </row>
    <row r="33" spans="1:4" ht="12.75">
      <c r="A33" t="s">
        <v>94</v>
      </c>
      <c r="B33" t="s">
        <v>95</v>
      </c>
      <c r="C33" t="s">
        <v>96</v>
      </c>
      <c r="D33">
        <v>640299965</v>
      </c>
    </row>
    <row r="34" spans="1:4" ht="12.75">
      <c r="A34" t="s">
        <v>97</v>
      </c>
      <c r="B34" t="s">
        <v>98</v>
      </c>
      <c r="C34" t="s">
        <v>99</v>
      </c>
      <c r="D34">
        <v>681368817</v>
      </c>
    </row>
    <row r="35" spans="1:4" ht="12.75">
      <c r="A35" t="s">
        <v>100</v>
      </c>
      <c r="B35" t="s">
        <v>101</v>
      </c>
      <c r="C35" t="s">
        <v>102</v>
      </c>
      <c r="D35">
        <v>663346191</v>
      </c>
    </row>
    <row r="36" spans="1:4" ht="12.75">
      <c r="A36" t="s">
        <v>103</v>
      </c>
      <c r="B36" t="s">
        <v>104</v>
      </c>
      <c r="C36" t="s">
        <v>105</v>
      </c>
      <c r="D36">
        <v>782349868</v>
      </c>
    </row>
    <row r="37" spans="1:4" ht="12.75">
      <c r="A37" t="s">
        <v>106</v>
      </c>
      <c r="B37" t="s">
        <v>107</v>
      </c>
      <c r="C37" t="s">
        <v>108</v>
      </c>
      <c r="D37">
        <v>781231836</v>
      </c>
    </row>
    <row r="38" spans="1:4" ht="12.75">
      <c r="A38" t="s">
        <v>111</v>
      </c>
      <c r="B38" t="s">
        <v>109</v>
      </c>
      <c r="C38" t="s">
        <v>110</v>
      </c>
      <c r="D38">
        <v>699199504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2024-03-13T13:21:28Z</dcterms:modified>
  <cp:category/>
  <cp:version/>
  <cp:contentType/>
  <cp:contentStatus/>
</cp:coreProperties>
</file>