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8" yWindow="132" windowWidth="9180" windowHeight="4500" activeTab="0"/>
  </bookViews>
  <sheets>
    <sheet name="PC" sheetId="1" r:id="rId1"/>
  </sheets>
  <definedNames>
    <definedName name="_xlfn.AGGREGATE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<sst xmlns="http://schemas.openxmlformats.org/spreadsheetml/2006/main" count="177" uniqueCount="141">
  <si>
    <t>BAREME</t>
  </si>
  <si>
    <t>Total</t>
  </si>
  <si>
    <r>
      <t>Notation</t>
    </r>
    <r>
      <rPr>
        <sz val="11"/>
        <rFont val="Arial"/>
        <family val="2"/>
      </rPr>
      <t xml:space="preserve">
programme qui marche 
algo bon mais pb syntaxe Python
erreur algo mais syntaxe Pthon OK
sinon (grosse erreur syntaxe, algo)
</t>
    </r>
  </si>
  <si>
    <t xml:space="preserve">pts
1
0,5-0,8
0,2
0
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</si>
  <si>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</si>
  <si>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</si>
  <si>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</si>
  <si>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</si>
  <si>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</si>
  <si>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</si>
  <si>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</si>
  <si>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</si>
  <si>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</si>
  <si>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</si>
  <si>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</si>
  <si>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</si>
  <si>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</si>
  <si>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</si>
  <si>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</si>
  <si>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</si>
  <si>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</si>
  <si>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</si>
  <si>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</si>
  <si>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</si>
  <si>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</si>
  <si>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</si>
  <si>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ANDRETA Clelia</t>
  </si>
  <si>
    <t>BARRABES Lea</t>
  </si>
  <si>
    <t>BASTELICA
Pierre-Sylvain</t>
  </si>
  <si>
    <t>BROUAT Romain</t>
  </si>
  <si>
    <t>BUJÍA SAINT-DIZIER
Tristana</t>
  </si>
  <si>
    <t>BYRNE Thana</t>
  </si>
  <si>
    <t>CANE Ava</t>
  </si>
  <si>
    <t>CHANEAC Jade</t>
  </si>
  <si>
    <t>CHOUDET Evan</t>
  </si>
  <si>
    <t>CLEVENOT Adrien</t>
  </si>
  <si>
    <t>COUSTY Ethan</t>
  </si>
  <si>
    <t>DE RAGUENEL DE MONTMOREL Erwan</t>
  </si>
  <si>
    <t>DEVEAUX Manon</t>
  </si>
  <si>
    <t>DORESSAMY Rayan</t>
  </si>
  <si>
    <t>DUHAMEL Valentine</t>
  </si>
  <si>
    <t>FERON Louane</t>
  </si>
  <si>
    <t>FONTAN Arthur</t>
  </si>
  <si>
    <t>FOURRIER--DUART
E Ruben</t>
  </si>
  <si>
    <t>FRANCOU Chloé</t>
  </si>
  <si>
    <t>HO Valérie</t>
  </si>
  <si>
    <t>IZQUIERDO Simon</t>
  </si>
  <si>
    <t>JARDAT Luca</t>
  </si>
  <si>
    <t>JERONIMO-
-ALCARAZ Lucas</t>
  </si>
  <si>
    <t>KUNTZ Elodie</t>
  </si>
  <si>
    <t>LABEDAN Léandre</t>
  </si>
  <si>
    <t>LABORIE Ambre</t>
  </si>
  <si>
    <t>LABRE Alexis</t>
  </si>
  <si>
    <t>LAFAGE Emma</t>
  </si>
  <si>
    <t>LAPEYRE Jade</t>
  </si>
  <si>
    <t>LEWIS Isabella</t>
  </si>
  <si>
    <t>LOURS Alexandre</t>
  </si>
  <si>
    <t>MARAIS Justine</t>
  </si>
  <si>
    <t>MASSOL Olivier</t>
  </si>
  <si>
    <t>MENOUX Yvan</t>
  </si>
  <si>
    <t>MULLER Remi</t>
  </si>
  <si>
    <t>PASTEL Hugo</t>
  </si>
  <si>
    <t>PELAT Marion</t>
  </si>
  <si>
    <t>PENNE Coraline</t>
  </si>
  <si>
    <t>PIQUEMAL Florian</t>
  </si>
  <si>
    <t>POUZENS Paul</t>
  </si>
  <si>
    <t>RICAUD Clement</t>
  </si>
  <si>
    <t>RUIZ Alexis</t>
  </si>
  <si>
    <t>SAUREL Alice</t>
  </si>
  <si>
    <t>SAUX Bastien</t>
  </si>
  <si>
    <t>SICARD Marin</t>
  </si>
  <si>
    <t>SOULET Enzo</t>
  </si>
  <si>
    <t>SPIEGEL Hugo</t>
  </si>
  <si>
    <t>VERSEUX Coline</t>
  </si>
  <si>
    <t>ZUAMABAR Ethan</t>
  </si>
  <si>
    <t>Q24</t>
  </si>
  <si>
    <t>Q23</t>
  </si>
  <si>
    <t>DS4 CCINP</t>
  </si>
  <si>
    <t>DS4 XENS</t>
  </si>
  <si>
    <t>DS4 Centrale</t>
  </si>
  <si>
    <t>temps</t>
  </si>
  <si>
    <t xml:space="preserve">def chirp </t>
  </si>
  <si>
    <t>filtrage du bruit</t>
  </si>
  <si>
    <t xml:space="preserve">def w </t>
  </si>
  <si>
    <t>def enveloppe</t>
  </si>
  <si>
    <t>def normalisation</t>
  </si>
  <si>
    <t>liste</t>
  </si>
  <si>
    <t>groupe 0</t>
  </si>
  <si>
    <t>def indices_aleatoires</t>
  </si>
  <si>
    <t>def test_separation</t>
  </si>
  <si>
    <t>def Gini_groupes</t>
  </si>
  <si>
    <t>def feuille</t>
  </si>
  <si>
    <t>def construit</t>
  </si>
  <si>
    <t>analyse …</t>
  </si>
  <si>
    <t>def prediction</t>
  </si>
  <si>
    <t>def random_forest</t>
  </si>
  <si>
    <t>BDD 1</t>
  </si>
  <si>
    <t>BDD2</t>
  </si>
  <si>
    <t>BDD3</t>
  </si>
  <si>
    <t>BDD4</t>
  </si>
  <si>
    <t>def membre(p,q)</t>
  </si>
  <si>
    <t>def intersection(p,q)</t>
  </si>
  <si>
    <t>complexité quadratique</t>
  </si>
  <si>
    <t>requete1</t>
  </si>
  <si>
    <t>requete2</t>
  </si>
  <si>
    <t>requete3</t>
  </si>
  <si>
    <t>liste [1,1,2]</t>
  </si>
  <si>
    <t>def code(np)</t>
  </si>
  <si>
    <t>tri</t>
  </si>
  <si>
    <t>def compare_pcodes(n,c1,C2)</t>
  </si>
  <si>
    <t>quadrillage</t>
  </si>
  <si>
    <t>AQL [[0,0],[0,3],[1,2],[3,4]]</t>
  </si>
  <si>
    <t>def ksuffixe(n,k,p)</t>
  </si>
  <si>
    <t>def compacte(n,s)</t>
  </si>
  <si>
    <t>def compare_ccodes(n,p,q)</t>
  </si>
  <si>
    <t>def intersection(n,p,q)</t>
  </si>
  <si>
    <t>moyenne</t>
  </si>
  <si>
    <t>variance</t>
  </si>
  <si>
    <t>somme</t>
  </si>
  <si>
    <t>seuillage</t>
  </si>
  <si>
    <t>pixel centre</t>
  </si>
  <si>
    <t>positions</t>
  </si>
  <si>
    <t>fluctuations</t>
  </si>
  <si>
    <t>profil</t>
  </si>
  <si>
    <t>force</t>
  </si>
  <si>
    <t>ajusteWLC</t>
  </si>
  <si>
    <t>choffres significatifs 52</t>
  </si>
  <si>
    <t>valeur de h</t>
  </si>
  <si>
    <t>derive</t>
  </si>
  <si>
    <t>derive_seconde</t>
  </si>
  <si>
    <t>min_local</t>
  </si>
  <si>
    <t>Jacobien</t>
  </si>
  <si>
    <t>grad</t>
  </si>
  <si>
    <t>min_local_2D</t>
  </si>
  <si>
    <t>conformation</t>
  </si>
  <si>
    <t>allongement</t>
  </si>
  <si>
    <t>nouvelle conformation</t>
  </si>
  <si>
    <t>selection conformation</t>
  </si>
  <si>
    <t>monte_carlo</t>
  </si>
  <si>
    <t>fonction et tailles de f, t, s</t>
  </si>
  <si>
    <t>complexité p² *n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</si>
</sst>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00000"/>
    <numFmt numFmtId="191" formatCode="0.0000000"/>
    <numFmt numFmtId="192" formatCode="&quot;Vrai&quot;;&quot;Vrai&quot;;&quot;Faux&quot;"/>
    <numFmt numFmtId="193" formatCode="&quot;Actif&quot;;&quot;Actif&quot;;&quot;Inactif&quot;"/>
    <numFmt numFmtId="194" formatCode="[$-40C]General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194" fontId="31" fillId="0" borderId="0">
      <alignment/>
      <protection/>
    </xf>
    <xf numFmtId="0" fontId="31" fillId="0" borderId="0">
      <alignment/>
      <protection/>
    </xf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 applyProtection="1">
      <alignment textRotation="75"/>
      <protection hidden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textRotation="75"/>
      <protection hidden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textRotation="75"/>
    </xf>
    <xf numFmtId="0" fontId="0" fillId="7" borderId="0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0" fontId="0" fillId="6" borderId="13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6" fillId="34" borderId="10" xfId="0" applyFont="1" applyFill="1" applyBorder="1" applyAlignment="1">
      <alignment textRotation="75"/>
    </xf>
    <xf numFmtId="0" fontId="0" fillId="34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center" textRotation="75"/>
      <protection hidden="1"/>
    </xf>
    <xf numFmtId="2" fontId="0" fillId="0" borderId="10" xfId="0" applyNumberFormat="1" applyFont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13" borderId="12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3" xfId="0" applyFont="1" applyFill="1" applyBorder="1" applyAlignment="1">
      <alignment horizontal="center"/>
    </xf>
    <xf numFmtId="0" fontId="0" fillId="13" borderId="14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0" fillId="11" borderId="10" xfId="0" applyFont="1" applyFill="1" applyBorder="1" applyAlignment="1">
      <alignment horizontal="center"/>
    </xf>
    <xf numFmtId="0" fontId="0" fillId="11" borderId="12" xfId="0" applyFont="1" applyFill="1" applyBorder="1" applyAlignment="1">
      <alignment/>
    </xf>
    <xf numFmtId="0" fontId="0" fillId="11" borderId="13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0" fillId="11" borderId="11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19" borderId="12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3" xfId="0" applyFont="1" applyFill="1" applyBorder="1" applyAlignment="1">
      <alignment horizontal="center"/>
    </xf>
    <xf numFmtId="0" fontId="0" fillId="19" borderId="14" xfId="0" applyFont="1" applyFill="1" applyBorder="1" applyAlignment="1">
      <alignment horizontal="center"/>
    </xf>
    <xf numFmtId="0" fontId="0" fillId="36" borderId="12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 textRotation="75"/>
      <protection hidden="1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0" xfId="54"/>
    <cellStyle name="Normal 3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38"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4"/>
  <sheetViews>
    <sheetView tabSelected="1" zoomScale="70" zoomScaleNormal="7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84" sqref="C84"/>
    </sheetView>
  </sheetViews>
  <sheetFormatPr defaultColWidth="11.421875" defaultRowHeight="12.75"/>
  <cols>
    <col min="1" max="1" width="4.421875" style="6" bestFit="1" customWidth="1"/>
    <col min="2" max="2" width="38.8515625" style="6" customWidth="1"/>
    <col min="3" max="3" width="6.8515625" style="7" customWidth="1"/>
    <col min="4" max="4" width="1.421875" style="7" customWidth="1"/>
    <col min="5" max="14" width="5.7109375" style="3" customWidth="1"/>
    <col min="15" max="23" width="5.7109375" style="4" customWidth="1"/>
    <col min="24" max="24" width="5.7109375" style="28" customWidth="1"/>
    <col min="25" max="27" width="5.7109375" style="27" customWidth="1"/>
    <col min="28" max="36" width="5.7109375" style="3" customWidth="1"/>
    <col min="37" max="37" width="5.8515625" style="3" customWidth="1"/>
    <col min="38" max="54" width="5.7109375" style="1" customWidth="1"/>
    <col min="55" max="16384" width="11.421875" style="1" customWidth="1"/>
  </cols>
  <sheetData>
    <row r="1" spans="1:53" ht="137.25" customHeight="1">
      <c r="A1" s="12" t="s">
        <v>3</v>
      </c>
      <c r="B1" s="11" t="s">
        <v>2</v>
      </c>
      <c r="C1" s="2" t="s">
        <v>0</v>
      </c>
      <c r="D1" s="3"/>
      <c r="E1" s="16" t="s">
        <v>26</v>
      </c>
      <c r="F1" s="25" t="s">
        <v>27</v>
      </c>
      <c r="G1" s="25" t="s">
        <v>28</v>
      </c>
      <c r="H1" s="25" t="s">
        <v>29</v>
      </c>
      <c r="I1" s="25" t="s">
        <v>30</v>
      </c>
      <c r="J1" s="25" t="s">
        <v>31</v>
      </c>
      <c r="K1" s="25" t="s">
        <v>32</v>
      </c>
      <c r="L1" s="25" t="s">
        <v>33</v>
      </c>
      <c r="M1" s="25" t="s">
        <v>34</v>
      </c>
      <c r="N1" s="25" t="s">
        <v>35</v>
      </c>
      <c r="O1" s="25" t="s">
        <v>36</v>
      </c>
      <c r="P1" s="25" t="s">
        <v>37</v>
      </c>
      <c r="Q1" s="25" t="s">
        <v>38</v>
      </c>
      <c r="R1" s="25" t="s">
        <v>39</v>
      </c>
      <c r="S1" s="25" t="s">
        <v>40</v>
      </c>
      <c r="T1" s="25" t="s">
        <v>41</v>
      </c>
      <c r="U1" s="25" t="s">
        <v>42</v>
      </c>
      <c r="V1" s="25" t="s">
        <v>43</v>
      </c>
      <c r="W1" s="25" t="s">
        <v>44</v>
      </c>
      <c r="X1" s="25" t="s">
        <v>45</v>
      </c>
      <c r="Y1" s="25" t="s">
        <v>46</v>
      </c>
      <c r="Z1" s="25" t="s">
        <v>47</v>
      </c>
      <c r="AA1" s="25" t="s">
        <v>48</v>
      </c>
      <c r="AB1" s="25" t="s">
        <v>49</v>
      </c>
      <c r="AC1" s="25" t="s">
        <v>50</v>
      </c>
      <c r="AD1" s="25" t="s">
        <v>51</v>
      </c>
      <c r="AE1" s="25" t="s">
        <v>52</v>
      </c>
      <c r="AF1" s="25" t="s">
        <v>53</v>
      </c>
      <c r="AG1" s="25" t="s">
        <v>54</v>
      </c>
      <c r="AH1" s="25" t="s">
        <v>55</v>
      </c>
      <c r="AI1" s="25" t="s">
        <v>56</v>
      </c>
      <c r="AJ1" s="25" t="s">
        <v>57</v>
      </c>
      <c r="AK1" s="25" t="s">
        <v>58</v>
      </c>
      <c r="AL1" s="25" t="s">
        <v>59</v>
      </c>
      <c r="AM1" s="25" t="s">
        <v>60</v>
      </c>
      <c r="AN1" s="25" t="s">
        <v>61</v>
      </c>
      <c r="AO1" s="25" t="s">
        <v>62</v>
      </c>
      <c r="AP1" s="25" t="s">
        <v>63</v>
      </c>
      <c r="AQ1" s="25" t="s">
        <v>64</v>
      </c>
      <c r="AR1" s="25" t="s">
        <v>65</v>
      </c>
      <c r="AS1" s="25" t="s">
        <v>66</v>
      </c>
      <c r="AT1" s="25" t="s">
        <v>67</v>
      </c>
      <c r="AU1" s="25" t="s">
        <v>68</v>
      </c>
      <c r="AV1" s="25" t="s">
        <v>69</v>
      </c>
      <c r="AW1" s="25" t="s">
        <v>70</v>
      </c>
      <c r="AX1" s="25" t="s">
        <v>71</v>
      </c>
      <c r="AY1" s="25" t="s">
        <v>72</v>
      </c>
      <c r="AZ1" s="25" t="s">
        <v>73</v>
      </c>
      <c r="BA1" s="25" t="s">
        <v>74</v>
      </c>
    </row>
    <row r="2" spans="1:37" ht="12.75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26"/>
      <c r="Y2" s="26"/>
      <c r="Z2" s="26"/>
      <c r="AA2" s="26"/>
      <c r="AB2" s="26"/>
      <c r="AC2" s="15"/>
      <c r="AD2" s="15"/>
      <c r="AE2" s="15"/>
      <c r="AF2" s="15"/>
      <c r="AG2" s="15"/>
      <c r="AH2" s="15"/>
      <c r="AJ2" s="6"/>
      <c r="AK2" s="1"/>
    </row>
    <row r="3" spans="1:51" ht="12.75">
      <c r="A3" s="13"/>
      <c r="B3" s="14" t="s">
        <v>77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1:54" s="17" customFormat="1" ht="12.75">
      <c r="A4" s="18" t="s">
        <v>4</v>
      </c>
      <c r="B4" s="35" t="s">
        <v>80</v>
      </c>
      <c r="C4" s="19">
        <v>2</v>
      </c>
      <c r="D4" s="20"/>
      <c r="E4" s="66"/>
      <c r="F4" s="19">
        <v>1</v>
      </c>
      <c r="G4" s="19">
        <v>0.8</v>
      </c>
      <c r="H4" s="19">
        <v>0.2</v>
      </c>
      <c r="I4" s="66"/>
      <c r="J4" s="19">
        <v>0.2</v>
      </c>
      <c r="K4" s="19"/>
      <c r="L4" s="19">
        <v>1</v>
      </c>
      <c r="M4" s="19">
        <v>1</v>
      </c>
      <c r="N4" s="19">
        <v>0.5</v>
      </c>
      <c r="O4" s="19">
        <v>1</v>
      </c>
      <c r="P4" s="19">
        <v>1</v>
      </c>
      <c r="Q4" s="19">
        <v>0.2</v>
      </c>
      <c r="R4" s="66"/>
      <c r="S4" s="19">
        <v>0.2</v>
      </c>
      <c r="T4" s="19">
        <v>1</v>
      </c>
      <c r="U4" s="19">
        <v>0.5</v>
      </c>
      <c r="V4" s="66"/>
      <c r="W4" s="19">
        <v>0.9</v>
      </c>
      <c r="X4" s="66"/>
      <c r="Y4" s="19">
        <v>1</v>
      </c>
      <c r="Z4" s="66"/>
      <c r="AA4" s="19">
        <v>1</v>
      </c>
      <c r="AB4" s="66"/>
      <c r="AC4" s="66"/>
      <c r="AD4" s="66"/>
      <c r="AE4" s="19">
        <v>0.8</v>
      </c>
      <c r="AF4" s="66"/>
      <c r="AG4" s="19">
        <v>1</v>
      </c>
      <c r="AH4" s="19">
        <v>0.5</v>
      </c>
      <c r="AI4" s="19">
        <v>1</v>
      </c>
      <c r="AJ4" s="66"/>
      <c r="AK4" s="66"/>
      <c r="AL4" s="66"/>
      <c r="AM4" s="19"/>
      <c r="AN4" s="66"/>
      <c r="AO4" s="19">
        <v>1</v>
      </c>
      <c r="AP4" s="66"/>
      <c r="AQ4" s="19">
        <v>1</v>
      </c>
      <c r="AR4" s="19">
        <v>1</v>
      </c>
      <c r="AS4" s="19">
        <v>0.8</v>
      </c>
      <c r="AT4" s="66"/>
      <c r="AU4" s="19">
        <v>0.9</v>
      </c>
      <c r="AV4" s="19">
        <v>0.8</v>
      </c>
      <c r="AW4" s="19">
        <v>0.2</v>
      </c>
      <c r="AX4" s="19">
        <v>1</v>
      </c>
      <c r="AY4" s="66"/>
      <c r="AZ4" s="19">
        <v>0.5</v>
      </c>
      <c r="BA4" s="69"/>
      <c r="BB4" s="69"/>
    </row>
    <row r="5" spans="1:54" s="17" customFormat="1" ht="12.75">
      <c r="A5" s="18" t="s">
        <v>5</v>
      </c>
      <c r="B5" s="44" t="s">
        <v>81</v>
      </c>
      <c r="C5" s="19">
        <v>4</v>
      </c>
      <c r="D5" s="20"/>
      <c r="E5" s="66"/>
      <c r="F5" s="19">
        <v>0.8</v>
      </c>
      <c r="G5" s="19">
        <v>0.2</v>
      </c>
      <c r="H5" s="19">
        <v>1</v>
      </c>
      <c r="I5" s="66"/>
      <c r="J5" s="19">
        <v>0.5</v>
      </c>
      <c r="K5" s="19">
        <v>0.2</v>
      </c>
      <c r="L5" s="19">
        <v>1</v>
      </c>
      <c r="M5" s="19">
        <v>0.5</v>
      </c>
      <c r="N5" s="19">
        <v>0.5</v>
      </c>
      <c r="O5" s="19">
        <v>0.8</v>
      </c>
      <c r="P5" s="19">
        <v>0.5</v>
      </c>
      <c r="Q5" s="19">
        <v>0.5</v>
      </c>
      <c r="R5" s="66"/>
      <c r="S5" s="19">
        <v>0.8</v>
      </c>
      <c r="T5" s="19">
        <v>0.5</v>
      </c>
      <c r="U5" s="19">
        <v>0.2</v>
      </c>
      <c r="V5" s="66"/>
      <c r="W5" s="19">
        <v>0.5</v>
      </c>
      <c r="X5" s="66"/>
      <c r="Y5" s="19">
        <v>0.2</v>
      </c>
      <c r="Z5" s="66"/>
      <c r="AA5" s="19">
        <v>0.2</v>
      </c>
      <c r="AB5" s="66"/>
      <c r="AC5" s="66"/>
      <c r="AD5" s="66"/>
      <c r="AE5" s="19">
        <v>1</v>
      </c>
      <c r="AF5" s="66"/>
      <c r="AG5" s="19">
        <v>0.2</v>
      </c>
      <c r="AH5" s="19">
        <v>1</v>
      </c>
      <c r="AI5" s="19">
        <v>0.5</v>
      </c>
      <c r="AJ5" s="66"/>
      <c r="AK5" s="66"/>
      <c r="AL5" s="66"/>
      <c r="AM5" s="19">
        <v>0.5</v>
      </c>
      <c r="AN5" s="66"/>
      <c r="AO5" s="19">
        <v>1</v>
      </c>
      <c r="AP5" s="66"/>
      <c r="AQ5" s="19">
        <v>0.8</v>
      </c>
      <c r="AR5" s="19">
        <v>1</v>
      </c>
      <c r="AS5" s="19">
        <v>0.5</v>
      </c>
      <c r="AT5" s="66"/>
      <c r="AU5" s="19">
        <v>0.5</v>
      </c>
      <c r="AV5" s="19">
        <v>1</v>
      </c>
      <c r="AW5" s="19">
        <v>0.5</v>
      </c>
      <c r="AX5" s="19">
        <v>0.2</v>
      </c>
      <c r="AY5" s="66"/>
      <c r="AZ5" s="19">
        <v>0.5</v>
      </c>
      <c r="BA5" s="69"/>
      <c r="BB5" s="69"/>
    </row>
    <row r="6" spans="1:54" s="17" customFormat="1" ht="12.75">
      <c r="A6" s="18" t="s">
        <v>6</v>
      </c>
      <c r="B6" s="44" t="s">
        <v>139</v>
      </c>
      <c r="C6" s="19">
        <v>4</v>
      </c>
      <c r="D6" s="20"/>
      <c r="E6" s="66"/>
      <c r="F6" s="19">
        <v>0.8</v>
      </c>
      <c r="G6" s="19">
        <v>0.5</v>
      </c>
      <c r="H6" s="19"/>
      <c r="I6" s="66"/>
      <c r="J6" s="19">
        <v>0.2</v>
      </c>
      <c r="K6" s="19"/>
      <c r="L6" s="19">
        <v>0.8</v>
      </c>
      <c r="M6" s="19">
        <v>0.8</v>
      </c>
      <c r="N6" s="19"/>
      <c r="O6" s="19">
        <v>0.8</v>
      </c>
      <c r="P6" s="19">
        <v>0.5</v>
      </c>
      <c r="Q6" s="19">
        <v>0.8</v>
      </c>
      <c r="R6" s="66"/>
      <c r="S6" s="19">
        <v>0.2</v>
      </c>
      <c r="T6" s="19">
        <v>0.2</v>
      </c>
      <c r="U6" s="19">
        <v>0.8</v>
      </c>
      <c r="V6" s="66"/>
      <c r="W6" s="19"/>
      <c r="X6" s="66"/>
      <c r="Y6" s="19"/>
      <c r="Z6" s="66"/>
      <c r="AA6" s="19"/>
      <c r="AB6" s="66"/>
      <c r="AC6" s="66"/>
      <c r="AD6" s="66"/>
      <c r="AE6" s="19">
        <v>0.2</v>
      </c>
      <c r="AF6" s="66"/>
      <c r="AG6" s="19">
        <v>0.8</v>
      </c>
      <c r="AH6" s="19">
        <v>0.8</v>
      </c>
      <c r="AI6" s="19">
        <v>0.2</v>
      </c>
      <c r="AJ6" s="66"/>
      <c r="AK6" s="66"/>
      <c r="AL6" s="66"/>
      <c r="AM6" s="19"/>
      <c r="AN6" s="66"/>
      <c r="AO6" s="19"/>
      <c r="AP6" s="66"/>
      <c r="AQ6" s="19">
        <v>0.2</v>
      </c>
      <c r="AR6" s="19">
        <v>0.2</v>
      </c>
      <c r="AS6" s="19"/>
      <c r="AT6" s="66"/>
      <c r="AU6" s="19"/>
      <c r="AV6" s="19"/>
      <c r="AW6" s="19"/>
      <c r="AX6" s="19">
        <v>0.8</v>
      </c>
      <c r="AY6" s="66"/>
      <c r="AZ6" s="19">
        <v>1</v>
      </c>
      <c r="BA6" s="69"/>
      <c r="BB6" s="69"/>
    </row>
    <row r="7" spans="1:54" s="17" customFormat="1" ht="12.75">
      <c r="A7" s="18" t="s">
        <v>7</v>
      </c>
      <c r="B7" s="35" t="s">
        <v>82</v>
      </c>
      <c r="C7" s="19">
        <v>1</v>
      </c>
      <c r="D7" s="20"/>
      <c r="E7" s="66"/>
      <c r="F7" s="19">
        <v>0.5</v>
      </c>
      <c r="G7" s="19">
        <v>1</v>
      </c>
      <c r="H7" s="19">
        <v>0.5</v>
      </c>
      <c r="I7" s="66"/>
      <c r="J7" s="19"/>
      <c r="K7" s="19">
        <v>0.5</v>
      </c>
      <c r="L7" s="19"/>
      <c r="M7" s="19"/>
      <c r="N7" s="19"/>
      <c r="O7" s="19">
        <v>0.5</v>
      </c>
      <c r="P7" s="19"/>
      <c r="Q7" s="19"/>
      <c r="R7" s="66"/>
      <c r="S7" s="19">
        <v>0.5</v>
      </c>
      <c r="T7" s="19">
        <v>0.8</v>
      </c>
      <c r="U7" s="19">
        <v>1</v>
      </c>
      <c r="V7" s="66"/>
      <c r="W7" s="19"/>
      <c r="X7" s="66"/>
      <c r="Y7" s="19"/>
      <c r="Z7" s="66"/>
      <c r="AA7" s="19"/>
      <c r="AB7" s="66"/>
      <c r="AC7" s="66"/>
      <c r="AD7" s="66"/>
      <c r="AE7" s="19">
        <v>0.5</v>
      </c>
      <c r="AF7" s="66"/>
      <c r="AG7" s="19">
        <v>0.5</v>
      </c>
      <c r="AH7" s="19">
        <v>1</v>
      </c>
      <c r="AI7" s="19"/>
      <c r="AJ7" s="66"/>
      <c r="AK7" s="66"/>
      <c r="AL7" s="66"/>
      <c r="AM7" s="19">
        <v>1</v>
      </c>
      <c r="AN7" s="66"/>
      <c r="AO7" s="19"/>
      <c r="AP7" s="66"/>
      <c r="AQ7" s="19">
        <v>0.5</v>
      </c>
      <c r="AR7" s="19">
        <v>0.5</v>
      </c>
      <c r="AS7" s="19"/>
      <c r="AT7" s="66"/>
      <c r="AU7" s="19"/>
      <c r="AV7" s="19"/>
      <c r="AW7" s="19"/>
      <c r="AX7" s="19">
        <v>0.5</v>
      </c>
      <c r="AY7" s="66"/>
      <c r="AZ7" s="19">
        <v>0.8</v>
      </c>
      <c r="BA7" s="69"/>
      <c r="BB7" s="69"/>
    </row>
    <row r="8" spans="1:54" s="21" customFormat="1" ht="12.75">
      <c r="A8" s="18" t="s">
        <v>8</v>
      </c>
      <c r="B8" s="44" t="s">
        <v>83</v>
      </c>
      <c r="C8" s="19">
        <v>3</v>
      </c>
      <c r="D8" s="20"/>
      <c r="E8" s="66"/>
      <c r="F8" s="19">
        <v>1</v>
      </c>
      <c r="G8" s="19">
        <v>1</v>
      </c>
      <c r="H8" s="19">
        <v>1</v>
      </c>
      <c r="I8" s="66"/>
      <c r="J8" s="19">
        <v>1</v>
      </c>
      <c r="K8" s="19">
        <v>0.5</v>
      </c>
      <c r="L8" s="19">
        <v>1</v>
      </c>
      <c r="M8" s="19">
        <v>0.8</v>
      </c>
      <c r="N8" s="19">
        <v>1</v>
      </c>
      <c r="O8" s="19">
        <v>1</v>
      </c>
      <c r="P8" s="19">
        <v>0.8</v>
      </c>
      <c r="Q8" s="19">
        <v>0.5</v>
      </c>
      <c r="R8" s="66"/>
      <c r="S8" s="19">
        <v>1</v>
      </c>
      <c r="T8" s="19">
        <v>0.8</v>
      </c>
      <c r="U8" s="19">
        <v>1</v>
      </c>
      <c r="V8" s="66"/>
      <c r="W8" s="19">
        <v>1</v>
      </c>
      <c r="X8" s="66"/>
      <c r="Y8" s="19">
        <v>1</v>
      </c>
      <c r="Z8" s="66"/>
      <c r="AA8" s="19">
        <v>1</v>
      </c>
      <c r="AB8" s="66"/>
      <c r="AC8" s="66"/>
      <c r="AD8" s="66"/>
      <c r="AE8" s="19">
        <v>0.5</v>
      </c>
      <c r="AF8" s="66"/>
      <c r="AG8" s="19">
        <v>1</v>
      </c>
      <c r="AH8" s="19">
        <v>1</v>
      </c>
      <c r="AI8" s="19">
        <v>1</v>
      </c>
      <c r="AJ8" s="66"/>
      <c r="AK8" s="66"/>
      <c r="AL8" s="66"/>
      <c r="AM8" s="19">
        <v>1</v>
      </c>
      <c r="AN8" s="66"/>
      <c r="AO8" s="19">
        <v>1</v>
      </c>
      <c r="AP8" s="66"/>
      <c r="AQ8" s="19">
        <v>1</v>
      </c>
      <c r="AR8" s="19">
        <v>1</v>
      </c>
      <c r="AS8" s="19">
        <v>1</v>
      </c>
      <c r="AT8" s="66"/>
      <c r="AU8" s="19">
        <v>1</v>
      </c>
      <c r="AV8" s="19">
        <v>1</v>
      </c>
      <c r="AW8" s="19">
        <v>1</v>
      </c>
      <c r="AX8" s="19">
        <v>1</v>
      </c>
      <c r="AY8" s="66"/>
      <c r="AZ8" s="19">
        <v>1</v>
      </c>
      <c r="BA8" s="69"/>
      <c r="BB8" s="69"/>
    </row>
    <row r="9" spans="1:54" s="21" customFormat="1" ht="12.75">
      <c r="A9" s="18" t="s">
        <v>9</v>
      </c>
      <c r="B9" s="44" t="s">
        <v>84</v>
      </c>
      <c r="C9" s="19">
        <v>4</v>
      </c>
      <c r="D9" s="20"/>
      <c r="E9" s="66"/>
      <c r="F9" s="19">
        <v>0.5</v>
      </c>
      <c r="G9" s="19">
        <v>0.8</v>
      </c>
      <c r="H9" s="19">
        <v>0.8</v>
      </c>
      <c r="I9" s="66"/>
      <c r="J9" s="19">
        <v>0.8</v>
      </c>
      <c r="K9" s="19"/>
      <c r="L9" s="19"/>
      <c r="M9" s="19">
        <v>1</v>
      </c>
      <c r="N9" s="19">
        <v>0.5</v>
      </c>
      <c r="O9" s="19">
        <v>1</v>
      </c>
      <c r="P9" s="19"/>
      <c r="Q9" s="19"/>
      <c r="R9" s="66"/>
      <c r="S9" s="19">
        <v>0.8</v>
      </c>
      <c r="T9" s="19"/>
      <c r="U9" s="19">
        <v>0.8</v>
      </c>
      <c r="V9" s="66"/>
      <c r="W9" s="19">
        <v>0.8</v>
      </c>
      <c r="X9" s="66"/>
      <c r="Y9" s="19">
        <v>0.5</v>
      </c>
      <c r="Z9" s="66"/>
      <c r="AA9" s="19"/>
      <c r="AB9" s="66"/>
      <c r="AC9" s="66"/>
      <c r="AD9" s="66"/>
      <c r="AE9" s="19">
        <v>0.8</v>
      </c>
      <c r="AF9" s="66"/>
      <c r="AG9" s="19">
        <v>0.8</v>
      </c>
      <c r="AH9" s="19">
        <v>1</v>
      </c>
      <c r="AI9" s="19">
        <v>0.5</v>
      </c>
      <c r="AJ9" s="66"/>
      <c r="AK9" s="66"/>
      <c r="AL9" s="66"/>
      <c r="AM9" s="19">
        <v>0.8</v>
      </c>
      <c r="AN9" s="66"/>
      <c r="AO9" s="19">
        <v>0.8</v>
      </c>
      <c r="AP9" s="66"/>
      <c r="AQ9" s="19">
        <v>0.8</v>
      </c>
      <c r="AR9" s="19">
        <v>0.8</v>
      </c>
      <c r="AS9" s="19">
        <v>0.5</v>
      </c>
      <c r="AT9" s="66"/>
      <c r="AU9" s="19">
        <v>0.5</v>
      </c>
      <c r="AV9" s="19">
        <v>0.8</v>
      </c>
      <c r="AW9" s="19"/>
      <c r="AX9" s="19"/>
      <c r="AY9" s="66"/>
      <c r="AZ9" s="19">
        <v>0.8</v>
      </c>
      <c r="BA9" s="69"/>
      <c r="BB9" s="69"/>
    </row>
    <row r="10" spans="1:54" s="21" customFormat="1" ht="12.75">
      <c r="A10" s="18" t="s">
        <v>10</v>
      </c>
      <c r="B10" s="44" t="s">
        <v>85</v>
      </c>
      <c r="C10" s="19">
        <v>2</v>
      </c>
      <c r="D10" s="20"/>
      <c r="E10" s="66"/>
      <c r="F10" s="19"/>
      <c r="G10" s="19"/>
      <c r="H10" s="19"/>
      <c r="I10" s="66"/>
      <c r="J10" s="19"/>
      <c r="K10" s="19"/>
      <c r="L10" s="19"/>
      <c r="M10" s="19">
        <v>1</v>
      </c>
      <c r="N10" s="19"/>
      <c r="O10" s="19"/>
      <c r="P10" s="19">
        <v>1</v>
      </c>
      <c r="Q10" s="19"/>
      <c r="R10" s="66"/>
      <c r="S10" s="19"/>
      <c r="T10" s="19">
        <v>0.8</v>
      </c>
      <c r="U10" s="19">
        <v>0.5</v>
      </c>
      <c r="V10" s="66"/>
      <c r="W10" s="19"/>
      <c r="X10" s="66"/>
      <c r="Y10" s="19"/>
      <c r="Z10" s="66"/>
      <c r="AA10" s="19"/>
      <c r="AB10" s="66"/>
      <c r="AC10" s="66"/>
      <c r="AD10" s="66"/>
      <c r="AE10" s="19">
        <v>1</v>
      </c>
      <c r="AF10" s="66"/>
      <c r="AG10" s="19"/>
      <c r="AH10" s="19">
        <v>1</v>
      </c>
      <c r="AI10" s="19"/>
      <c r="AJ10" s="66"/>
      <c r="AK10" s="66"/>
      <c r="AL10" s="66"/>
      <c r="AM10" s="19"/>
      <c r="AN10" s="66"/>
      <c r="AO10" s="19">
        <v>0.8</v>
      </c>
      <c r="AP10" s="66"/>
      <c r="AQ10" s="19">
        <v>0.2</v>
      </c>
      <c r="AR10" s="19">
        <v>1</v>
      </c>
      <c r="AS10" s="19">
        <v>1</v>
      </c>
      <c r="AT10" s="66"/>
      <c r="AU10" s="19"/>
      <c r="AV10" s="19">
        <v>0.2</v>
      </c>
      <c r="AW10" s="19"/>
      <c r="AX10" s="19"/>
      <c r="AY10" s="66"/>
      <c r="AZ10" s="19"/>
      <c r="BA10" s="69"/>
      <c r="BB10" s="69"/>
    </row>
    <row r="11" spans="1:54" s="21" customFormat="1" ht="12.75">
      <c r="A11" s="36" t="s">
        <v>11</v>
      </c>
      <c r="B11" s="37" t="s">
        <v>86</v>
      </c>
      <c r="C11" s="38">
        <v>2</v>
      </c>
      <c r="D11" s="39"/>
      <c r="E11" s="66"/>
      <c r="F11" s="38">
        <v>1</v>
      </c>
      <c r="G11" s="38">
        <v>1</v>
      </c>
      <c r="H11" s="38">
        <v>0.5</v>
      </c>
      <c r="I11" s="66"/>
      <c r="J11" s="38">
        <v>1</v>
      </c>
      <c r="K11" s="38">
        <v>1</v>
      </c>
      <c r="L11" s="38">
        <v>1</v>
      </c>
      <c r="M11" s="38">
        <v>1</v>
      </c>
      <c r="N11" s="38">
        <v>1</v>
      </c>
      <c r="O11" s="38"/>
      <c r="P11" s="38">
        <v>1</v>
      </c>
      <c r="Q11" s="38">
        <v>1</v>
      </c>
      <c r="R11" s="66"/>
      <c r="S11" s="38">
        <v>1</v>
      </c>
      <c r="T11" s="38">
        <v>1</v>
      </c>
      <c r="U11" s="38">
        <v>1</v>
      </c>
      <c r="V11" s="66"/>
      <c r="W11" s="38">
        <v>1</v>
      </c>
      <c r="X11" s="66"/>
      <c r="Y11" s="38">
        <v>1</v>
      </c>
      <c r="Z11" s="66"/>
      <c r="AA11" s="38"/>
      <c r="AB11" s="66"/>
      <c r="AC11" s="66"/>
      <c r="AD11" s="66"/>
      <c r="AE11" s="38">
        <v>1</v>
      </c>
      <c r="AF11" s="66"/>
      <c r="AG11" s="38">
        <v>1</v>
      </c>
      <c r="AH11" s="38">
        <v>1</v>
      </c>
      <c r="AI11" s="38">
        <v>1</v>
      </c>
      <c r="AJ11" s="66"/>
      <c r="AK11" s="66"/>
      <c r="AL11" s="66"/>
      <c r="AM11" s="38">
        <v>1</v>
      </c>
      <c r="AN11" s="66"/>
      <c r="AO11" s="38">
        <v>1</v>
      </c>
      <c r="AP11" s="66"/>
      <c r="AQ11" s="38">
        <v>1</v>
      </c>
      <c r="AR11" s="38">
        <v>1</v>
      </c>
      <c r="AS11" s="38">
        <v>1</v>
      </c>
      <c r="AT11" s="66"/>
      <c r="AU11" s="38">
        <v>1</v>
      </c>
      <c r="AV11" s="38">
        <v>1</v>
      </c>
      <c r="AW11" s="38"/>
      <c r="AX11" s="38">
        <v>1</v>
      </c>
      <c r="AY11" s="66"/>
      <c r="AZ11" s="38">
        <v>1</v>
      </c>
      <c r="BA11" s="69"/>
      <c r="BB11" s="69"/>
    </row>
    <row r="12" spans="1:54" s="21" customFormat="1" ht="12.75">
      <c r="A12" s="36" t="s">
        <v>12</v>
      </c>
      <c r="B12" s="37" t="s">
        <v>87</v>
      </c>
      <c r="C12" s="38">
        <v>3</v>
      </c>
      <c r="D12" s="39"/>
      <c r="E12" s="66"/>
      <c r="F12" s="38"/>
      <c r="G12" s="38">
        <v>0.5</v>
      </c>
      <c r="H12" s="38">
        <v>1</v>
      </c>
      <c r="I12" s="66"/>
      <c r="J12" s="38">
        <v>1</v>
      </c>
      <c r="K12" s="38">
        <v>1</v>
      </c>
      <c r="L12" s="38">
        <v>1</v>
      </c>
      <c r="M12" s="38">
        <v>1</v>
      </c>
      <c r="N12" s="38"/>
      <c r="O12" s="38">
        <v>1</v>
      </c>
      <c r="P12" s="38"/>
      <c r="Q12" s="38">
        <v>1</v>
      </c>
      <c r="R12" s="66"/>
      <c r="S12" s="38"/>
      <c r="T12" s="38">
        <v>1</v>
      </c>
      <c r="U12" s="38"/>
      <c r="V12" s="66"/>
      <c r="W12" s="38"/>
      <c r="X12" s="66"/>
      <c r="Y12" s="38">
        <v>1</v>
      </c>
      <c r="Z12" s="66"/>
      <c r="AA12" s="38"/>
      <c r="AB12" s="66"/>
      <c r="AC12" s="66"/>
      <c r="AD12" s="66"/>
      <c r="AE12" s="38">
        <v>1</v>
      </c>
      <c r="AF12" s="66"/>
      <c r="AG12" s="38">
        <v>1</v>
      </c>
      <c r="AH12" s="38">
        <v>1</v>
      </c>
      <c r="AI12" s="38"/>
      <c r="AJ12" s="66"/>
      <c r="AK12" s="66"/>
      <c r="AL12" s="66"/>
      <c r="AM12" s="38">
        <v>1</v>
      </c>
      <c r="AN12" s="66"/>
      <c r="AO12" s="38">
        <v>1</v>
      </c>
      <c r="AP12" s="66"/>
      <c r="AQ12" s="38">
        <v>1</v>
      </c>
      <c r="AR12" s="38">
        <v>1</v>
      </c>
      <c r="AS12" s="38">
        <v>1</v>
      </c>
      <c r="AT12" s="66"/>
      <c r="AU12" s="38">
        <v>1</v>
      </c>
      <c r="AV12" s="38">
        <v>1</v>
      </c>
      <c r="AW12" s="38"/>
      <c r="AX12" s="38">
        <v>1</v>
      </c>
      <c r="AY12" s="66"/>
      <c r="AZ12" s="38">
        <v>1</v>
      </c>
      <c r="BA12" s="69"/>
      <c r="BB12" s="69"/>
    </row>
    <row r="13" spans="1:54" s="21" customFormat="1" ht="12.75">
      <c r="A13" s="36" t="s">
        <v>13</v>
      </c>
      <c r="B13" s="42" t="s">
        <v>88</v>
      </c>
      <c r="C13" s="38">
        <v>5</v>
      </c>
      <c r="D13" s="39"/>
      <c r="E13" s="66"/>
      <c r="F13" s="38">
        <v>0.2</v>
      </c>
      <c r="G13" s="38"/>
      <c r="H13" s="38"/>
      <c r="I13" s="66"/>
      <c r="J13" s="38">
        <v>0.8</v>
      </c>
      <c r="K13" s="38"/>
      <c r="L13" s="38">
        <v>0.2</v>
      </c>
      <c r="M13" s="38">
        <v>1</v>
      </c>
      <c r="N13" s="38"/>
      <c r="O13" s="38">
        <v>0.5</v>
      </c>
      <c r="P13" s="38"/>
      <c r="Q13" s="38">
        <v>0.5</v>
      </c>
      <c r="R13" s="66"/>
      <c r="S13" s="38"/>
      <c r="T13" s="38"/>
      <c r="U13" s="38">
        <v>0.5</v>
      </c>
      <c r="V13" s="66"/>
      <c r="W13" s="38"/>
      <c r="X13" s="66"/>
      <c r="Y13" s="38"/>
      <c r="Z13" s="66"/>
      <c r="AA13" s="38"/>
      <c r="AB13" s="66"/>
      <c r="AC13" s="66"/>
      <c r="AD13" s="66"/>
      <c r="AE13" s="38">
        <v>0.5</v>
      </c>
      <c r="AF13" s="66"/>
      <c r="AG13" s="38">
        <v>0.5</v>
      </c>
      <c r="AH13" s="38">
        <v>0.2</v>
      </c>
      <c r="AI13" s="38">
        <v>0.2</v>
      </c>
      <c r="AJ13" s="66"/>
      <c r="AK13" s="66"/>
      <c r="AL13" s="66"/>
      <c r="AM13" s="38"/>
      <c r="AN13" s="66"/>
      <c r="AO13" s="38">
        <v>0.5</v>
      </c>
      <c r="AP13" s="66"/>
      <c r="AQ13" s="38"/>
      <c r="AR13" s="38">
        <v>0.5</v>
      </c>
      <c r="AS13" s="38"/>
      <c r="AT13" s="66"/>
      <c r="AU13" s="38">
        <v>0.8</v>
      </c>
      <c r="AV13" s="38"/>
      <c r="AW13" s="38"/>
      <c r="AX13" s="38"/>
      <c r="AY13" s="66"/>
      <c r="AZ13" s="38">
        <v>1</v>
      </c>
      <c r="BA13" s="69"/>
      <c r="BB13" s="69"/>
    </row>
    <row r="14" spans="1:54" s="21" customFormat="1" ht="12.75">
      <c r="A14" s="36" t="s">
        <v>14</v>
      </c>
      <c r="B14" s="42" t="s">
        <v>89</v>
      </c>
      <c r="C14" s="38">
        <v>5</v>
      </c>
      <c r="D14" s="39"/>
      <c r="E14" s="66"/>
      <c r="F14" s="38">
        <v>0.5</v>
      </c>
      <c r="G14" s="38">
        <v>1</v>
      </c>
      <c r="H14" s="38"/>
      <c r="I14" s="66"/>
      <c r="J14" s="38">
        <v>0.5</v>
      </c>
      <c r="K14" s="38"/>
      <c r="L14" s="38">
        <v>0.5</v>
      </c>
      <c r="M14" s="38">
        <v>1</v>
      </c>
      <c r="N14" s="38">
        <v>1</v>
      </c>
      <c r="O14" s="38"/>
      <c r="P14" s="38">
        <v>0.8</v>
      </c>
      <c r="Q14" s="38"/>
      <c r="R14" s="66"/>
      <c r="S14" s="38"/>
      <c r="T14" s="38"/>
      <c r="U14" s="38"/>
      <c r="V14" s="66"/>
      <c r="W14" s="38"/>
      <c r="X14" s="66"/>
      <c r="Y14" s="38"/>
      <c r="Z14" s="66"/>
      <c r="AA14" s="38"/>
      <c r="AB14" s="66"/>
      <c r="AC14" s="66"/>
      <c r="AD14" s="66"/>
      <c r="AE14" s="38">
        <v>1</v>
      </c>
      <c r="AF14" s="66"/>
      <c r="AG14" s="38">
        <v>1</v>
      </c>
      <c r="AH14" s="38">
        <v>0.5</v>
      </c>
      <c r="AI14" s="38"/>
      <c r="AJ14" s="66"/>
      <c r="AK14" s="66"/>
      <c r="AL14" s="66"/>
      <c r="AM14" s="38"/>
      <c r="AN14" s="66"/>
      <c r="AO14" s="38">
        <v>0.5</v>
      </c>
      <c r="AP14" s="66"/>
      <c r="AQ14" s="38">
        <v>1</v>
      </c>
      <c r="AR14" s="38">
        <v>1</v>
      </c>
      <c r="AS14" s="38">
        <v>0.5</v>
      </c>
      <c r="AT14" s="66"/>
      <c r="AU14" s="38">
        <v>0.8</v>
      </c>
      <c r="AV14" s="38"/>
      <c r="AW14" s="38"/>
      <c r="AX14" s="38"/>
      <c r="AY14" s="66"/>
      <c r="AZ14" s="38"/>
      <c r="BA14" s="69"/>
      <c r="BB14" s="69"/>
    </row>
    <row r="15" spans="1:54" s="21" customFormat="1" ht="12.75">
      <c r="A15" s="36" t="s">
        <v>15</v>
      </c>
      <c r="B15" s="42" t="s">
        <v>90</v>
      </c>
      <c r="C15" s="38">
        <v>5</v>
      </c>
      <c r="D15" s="39"/>
      <c r="E15" s="66"/>
      <c r="F15" s="38"/>
      <c r="G15" s="38"/>
      <c r="H15" s="38">
        <v>0.2</v>
      </c>
      <c r="I15" s="66"/>
      <c r="J15" s="38"/>
      <c r="K15" s="38">
        <v>0.2</v>
      </c>
      <c r="L15" s="38">
        <v>0.8</v>
      </c>
      <c r="M15" s="38"/>
      <c r="N15" s="38">
        <v>0.2</v>
      </c>
      <c r="O15" s="38"/>
      <c r="P15" s="38">
        <v>0.2</v>
      </c>
      <c r="Q15" s="38">
        <v>0.2</v>
      </c>
      <c r="R15" s="66"/>
      <c r="S15" s="38"/>
      <c r="T15" s="38">
        <v>0.4</v>
      </c>
      <c r="U15" s="38">
        <v>0.4</v>
      </c>
      <c r="V15" s="66"/>
      <c r="W15" s="38"/>
      <c r="X15" s="66"/>
      <c r="Y15" s="38"/>
      <c r="Z15" s="66"/>
      <c r="AA15" s="38"/>
      <c r="AB15" s="66"/>
      <c r="AC15" s="66"/>
      <c r="AD15" s="66"/>
      <c r="AE15" s="38"/>
      <c r="AF15" s="66"/>
      <c r="AG15" s="38"/>
      <c r="AH15" s="38">
        <v>0.5</v>
      </c>
      <c r="AI15" s="38"/>
      <c r="AJ15" s="66"/>
      <c r="AK15" s="66"/>
      <c r="AL15" s="66"/>
      <c r="AM15" s="38"/>
      <c r="AN15" s="66"/>
      <c r="AO15" s="38">
        <v>1</v>
      </c>
      <c r="AP15" s="66"/>
      <c r="AQ15" s="38">
        <v>0.8</v>
      </c>
      <c r="AR15" s="38">
        <v>0.8</v>
      </c>
      <c r="AS15" s="38">
        <v>1</v>
      </c>
      <c r="AT15" s="66"/>
      <c r="AU15" s="38"/>
      <c r="AV15" s="38"/>
      <c r="AW15" s="38"/>
      <c r="AX15" s="38"/>
      <c r="AY15" s="66"/>
      <c r="AZ15" s="38"/>
      <c r="BA15" s="69"/>
      <c r="BB15" s="69"/>
    </row>
    <row r="16" spans="1:54" s="21" customFormat="1" ht="12.75">
      <c r="A16" s="36" t="s">
        <v>16</v>
      </c>
      <c r="B16" s="42" t="s">
        <v>91</v>
      </c>
      <c r="C16" s="38">
        <v>4</v>
      </c>
      <c r="D16" s="39"/>
      <c r="E16" s="66"/>
      <c r="F16" s="38"/>
      <c r="G16" s="38">
        <v>0.8</v>
      </c>
      <c r="H16" s="38"/>
      <c r="I16" s="66"/>
      <c r="J16" s="38"/>
      <c r="K16" s="38"/>
      <c r="L16" s="38"/>
      <c r="M16" s="38">
        <v>1</v>
      </c>
      <c r="N16" s="38"/>
      <c r="O16" s="38"/>
      <c r="P16" s="38"/>
      <c r="Q16" s="38"/>
      <c r="R16" s="66"/>
      <c r="S16" s="38"/>
      <c r="T16" s="38">
        <v>0.2</v>
      </c>
      <c r="U16" s="38">
        <v>0.5</v>
      </c>
      <c r="V16" s="66"/>
      <c r="W16" s="38"/>
      <c r="X16" s="66"/>
      <c r="Y16" s="38"/>
      <c r="Z16" s="66"/>
      <c r="AA16" s="38"/>
      <c r="AB16" s="66"/>
      <c r="AC16" s="66"/>
      <c r="AD16" s="66"/>
      <c r="AE16" s="38">
        <v>0.8</v>
      </c>
      <c r="AF16" s="66"/>
      <c r="AG16" s="38"/>
      <c r="AH16" s="38"/>
      <c r="AI16" s="38"/>
      <c r="AJ16" s="66"/>
      <c r="AK16" s="66"/>
      <c r="AL16" s="66"/>
      <c r="AM16" s="38"/>
      <c r="AN16" s="66"/>
      <c r="AO16" s="38"/>
      <c r="AP16" s="66"/>
      <c r="AQ16" s="38">
        <v>0.2</v>
      </c>
      <c r="AR16" s="38">
        <v>1</v>
      </c>
      <c r="AS16" s="38">
        <v>0.5</v>
      </c>
      <c r="AT16" s="66"/>
      <c r="AU16" s="38">
        <v>0.5</v>
      </c>
      <c r="AV16" s="38"/>
      <c r="AW16" s="38"/>
      <c r="AX16" s="38"/>
      <c r="AY16" s="66"/>
      <c r="AZ16" s="38"/>
      <c r="BA16" s="69"/>
      <c r="BB16" s="69"/>
    </row>
    <row r="17" spans="1:54" s="22" customFormat="1" ht="12.75">
      <c r="A17" s="36" t="s">
        <v>17</v>
      </c>
      <c r="B17" s="37" t="s">
        <v>92</v>
      </c>
      <c r="C17" s="38">
        <v>5</v>
      </c>
      <c r="D17" s="39"/>
      <c r="E17" s="66"/>
      <c r="F17" s="38"/>
      <c r="G17" s="38"/>
      <c r="H17" s="38"/>
      <c r="I17" s="66"/>
      <c r="J17" s="38"/>
      <c r="K17" s="38"/>
      <c r="L17" s="38"/>
      <c r="M17" s="38"/>
      <c r="N17" s="38"/>
      <c r="O17" s="38"/>
      <c r="P17" s="38"/>
      <c r="Q17" s="38"/>
      <c r="R17" s="66"/>
      <c r="S17" s="38"/>
      <c r="T17" s="38"/>
      <c r="U17" s="38"/>
      <c r="V17" s="66"/>
      <c r="W17" s="38"/>
      <c r="X17" s="66"/>
      <c r="Y17" s="38"/>
      <c r="Z17" s="66"/>
      <c r="AA17" s="38"/>
      <c r="AB17" s="66"/>
      <c r="AC17" s="66"/>
      <c r="AD17" s="66"/>
      <c r="AE17" s="38"/>
      <c r="AF17" s="66"/>
      <c r="AG17" s="38"/>
      <c r="AH17" s="38"/>
      <c r="AI17" s="38"/>
      <c r="AJ17" s="66"/>
      <c r="AK17" s="66"/>
      <c r="AL17" s="66"/>
      <c r="AM17" s="38"/>
      <c r="AN17" s="66"/>
      <c r="AO17" s="38"/>
      <c r="AP17" s="66"/>
      <c r="AQ17" s="38"/>
      <c r="AR17" s="38"/>
      <c r="AS17" s="38"/>
      <c r="AT17" s="66"/>
      <c r="AU17" s="38"/>
      <c r="AV17" s="38"/>
      <c r="AW17" s="38"/>
      <c r="AX17" s="38"/>
      <c r="AY17" s="66"/>
      <c r="AZ17" s="38"/>
      <c r="BA17" s="69"/>
      <c r="BB17" s="69"/>
    </row>
    <row r="18" spans="1:54" s="22" customFormat="1" ht="12.75">
      <c r="A18" s="36" t="s">
        <v>18</v>
      </c>
      <c r="B18" s="37" t="s">
        <v>93</v>
      </c>
      <c r="C18" s="38">
        <v>1</v>
      </c>
      <c r="D18" s="40"/>
      <c r="E18" s="67"/>
      <c r="F18" s="41">
        <v>0.5</v>
      </c>
      <c r="G18" s="41">
        <v>1</v>
      </c>
      <c r="H18" s="41">
        <v>0.5</v>
      </c>
      <c r="I18" s="67"/>
      <c r="J18" s="41"/>
      <c r="K18" s="41"/>
      <c r="L18" s="41"/>
      <c r="M18" s="41">
        <v>1</v>
      </c>
      <c r="N18" s="41">
        <v>1</v>
      </c>
      <c r="O18" s="41"/>
      <c r="P18" s="41">
        <v>0.5</v>
      </c>
      <c r="Q18" s="41">
        <v>1</v>
      </c>
      <c r="R18" s="67"/>
      <c r="S18" s="41">
        <v>1</v>
      </c>
      <c r="T18" s="41">
        <v>1</v>
      </c>
      <c r="U18" s="41"/>
      <c r="V18" s="67"/>
      <c r="W18" s="41"/>
      <c r="X18" s="67"/>
      <c r="Y18" s="41">
        <v>0.5</v>
      </c>
      <c r="Z18" s="67"/>
      <c r="AA18" s="41"/>
      <c r="AB18" s="67"/>
      <c r="AC18" s="67"/>
      <c r="AD18" s="67"/>
      <c r="AE18" s="41"/>
      <c r="AF18" s="67"/>
      <c r="AG18" s="41"/>
      <c r="AH18" s="41"/>
      <c r="AI18" s="41"/>
      <c r="AJ18" s="67"/>
      <c r="AK18" s="67"/>
      <c r="AL18" s="67"/>
      <c r="AM18" s="41"/>
      <c r="AN18" s="67"/>
      <c r="AO18" s="41">
        <v>0.5</v>
      </c>
      <c r="AP18" s="67"/>
      <c r="AQ18" s="41"/>
      <c r="AR18" s="41">
        <v>1</v>
      </c>
      <c r="AS18" s="41"/>
      <c r="AT18" s="67"/>
      <c r="AU18" s="41"/>
      <c r="AV18" s="41">
        <v>0.2</v>
      </c>
      <c r="AW18" s="41"/>
      <c r="AX18" s="41">
        <v>1</v>
      </c>
      <c r="AY18" s="67"/>
      <c r="AZ18" s="41"/>
      <c r="BA18" s="69"/>
      <c r="BB18" s="69"/>
    </row>
    <row r="19" spans="1:54" s="22" customFormat="1" ht="12.75">
      <c r="A19" s="37" t="s">
        <v>19</v>
      </c>
      <c r="B19" s="42" t="s">
        <v>94</v>
      </c>
      <c r="C19" s="43">
        <v>4</v>
      </c>
      <c r="D19" s="43"/>
      <c r="E19" s="27"/>
      <c r="F19" s="43"/>
      <c r="G19" s="43"/>
      <c r="H19" s="43"/>
      <c r="I19" s="27"/>
      <c r="J19" s="43"/>
      <c r="K19" s="43"/>
      <c r="L19" s="43"/>
      <c r="M19" s="43">
        <v>0.5</v>
      </c>
      <c r="N19" s="43"/>
      <c r="O19" s="43"/>
      <c r="P19" s="43"/>
      <c r="Q19" s="43"/>
      <c r="R19" s="27"/>
      <c r="S19" s="43"/>
      <c r="T19" s="43">
        <v>0.5</v>
      </c>
      <c r="U19" s="43"/>
      <c r="V19" s="27"/>
      <c r="W19" s="43"/>
      <c r="X19" s="27"/>
      <c r="Y19" s="43"/>
      <c r="Z19" s="27"/>
      <c r="AA19" s="43"/>
      <c r="AB19" s="27"/>
      <c r="AC19" s="27"/>
      <c r="AD19" s="27"/>
      <c r="AE19" s="43"/>
      <c r="AF19" s="27"/>
      <c r="AG19" s="43"/>
      <c r="AH19" s="43"/>
      <c r="AI19" s="43"/>
      <c r="AJ19" s="27"/>
      <c r="AK19" s="27"/>
      <c r="AL19" s="27"/>
      <c r="AM19" s="43"/>
      <c r="AN19" s="27"/>
      <c r="AO19" s="43"/>
      <c r="AP19" s="27"/>
      <c r="AQ19" s="43"/>
      <c r="AR19" s="43"/>
      <c r="AS19" s="43"/>
      <c r="AT19" s="27"/>
      <c r="AU19" s="43"/>
      <c r="AV19" s="43"/>
      <c r="AW19" s="43"/>
      <c r="AX19" s="43"/>
      <c r="AY19" s="27"/>
      <c r="AZ19" s="43"/>
      <c r="BA19" s="69"/>
      <c r="BB19" s="69"/>
    </row>
    <row r="20" spans="1:54" s="22" customFormat="1" ht="12.75">
      <c r="A20" s="37" t="s">
        <v>20</v>
      </c>
      <c r="B20" s="42" t="s">
        <v>95</v>
      </c>
      <c r="C20" s="43">
        <v>5</v>
      </c>
      <c r="D20" s="43"/>
      <c r="E20" s="27"/>
      <c r="F20" s="43"/>
      <c r="G20" s="43"/>
      <c r="H20" s="43"/>
      <c r="I20" s="27"/>
      <c r="J20" s="43"/>
      <c r="K20" s="43"/>
      <c r="L20" s="43"/>
      <c r="M20" s="43"/>
      <c r="N20" s="43"/>
      <c r="O20" s="43"/>
      <c r="P20" s="43"/>
      <c r="Q20" s="43"/>
      <c r="R20" s="27"/>
      <c r="S20" s="43"/>
      <c r="T20" s="43"/>
      <c r="U20" s="43"/>
      <c r="V20" s="27"/>
      <c r="W20" s="43"/>
      <c r="X20" s="27"/>
      <c r="Y20" s="43"/>
      <c r="Z20" s="27"/>
      <c r="AA20" s="43"/>
      <c r="AB20" s="27"/>
      <c r="AC20" s="27"/>
      <c r="AD20" s="27"/>
      <c r="AE20" s="43"/>
      <c r="AF20" s="27"/>
      <c r="AG20" s="43"/>
      <c r="AH20" s="43"/>
      <c r="AI20" s="43"/>
      <c r="AJ20" s="27"/>
      <c r="AK20" s="27"/>
      <c r="AL20" s="27"/>
      <c r="AM20" s="43"/>
      <c r="AN20" s="27"/>
      <c r="AO20" s="43"/>
      <c r="AP20" s="27"/>
      <c r="AQ20" s="43"/>
      <c r="AR20" s="43"/>
      <c r="AS20" s="43"/>
      <c r="AT20" s="27"/>
      <c r="AU20" s="43"/>
      <c r="AV20" s="43"/>
      <c r="AW20" s="43"/>
      <c r="AX20" s="43"/>
      <c r="AY20" s="27"/>
      <c r="AZ20" s="43"/>
      <c r="BA20" s="69"/>
      <c r="BB20" s="69"/>
    </row>
    <row r="21" spans="1:54" ht="12.75">
      <c r="A21" s="23" t="s">
        <v>21</v>
      </c>
      <c r="B21" s="23" t="s">
        <v>96</v>
      </c>
      <c r="C21" s="24">
        <v>3</v>
      </c>
      <c r="D21" s="24"/>
      <c r="E21" s="70"/>
      <c r="F21" s="24">
        <v>1</v>
      </c>
      <c r="G21" s="24">
        <v>0.9</v>
      </c>
      <c r="H21" s="24">
        <v>1</v>
      </c>
      <c r="I21" s="70"/>
      <c r="J21" s="24">
        <v>0.9</v>
      </c>
      <c r="K21" s="24">
        <v>1</v>
      </c>
      <c r="L21" s="24">
        <v>0.9</v>
      </c>
      <c r="M21" s="24">
        <v>0.9</v>
      </c>
      <c r="N21" s="24">
        <v>0.9</v>
      </c>
      <c r="O21" s="24">
        <v>0.9</v>
      </c>
      <c r="P21" s="24">
        <v>0.9</v>
      </c>
      <c r="Q21" s="24">
        <v>0.9</v>
      </c>
      <c r="R21" s="70"/>
      <c r="S21" s="24">
        <v>0.8</v>
      </c>
      <c r="T21" s="24">
        <v>0.8</v>
      </c>
      <c r="U21" s="24">
        <v>0.9</v>
      </c>
      <c r="V21" s="70"/>
      <c r="W21" s="24">
        <v>0.8</v>
      </c>
      <c r="X21" s="70"/>
      <c r="Y21" s="24">
        <v>0.9</v>
      </c>
      <c r="Z21" s="70"/>
      <c r="AA21" s="24"/>
      <c r="AB21" s="70"/>
      <c r="AC21" s="70"/>
      <c r="AD21" s="70"/>
      <c r="AE21" s="24">
        <v>0.9</v>
      </c>
      <c r="AF21" s="70"/>
      <c r="AG21" s="24"/>
      <c r="AH21" s="24"/>
      <c r="AI21" s="24">
        <v>0.9</v>
      </c>
      <c r="AJ21" s="70"/>
      <c r="AK21" s="70"/>
      <c r="AL21" s="70"/>
      <c r="AM21" s="24">
        <v>0.5</v>
      </c>
      <c r="AN21" s="70"/>
      <c r="AO21" s="24">
        <v>0.9</v>
      </c>
      <c r="AP21" s="70"/>
      <c r="AQ21" s="24"/>
      <c r="AR21" s="24"/>
      <c r="AS21" s="24">
        <v>0.9</v>
      </c>
      <c r="AT21" s="70"/>
      <c r="AU21" s="24">
        <v>1</v>
      </c>
      <c r="AV21" s="24">
        <v>0.9</v>
      </c>
      <c r="AW21" s="24">
        <v>0.9</v>
      </c>
      <c r="AX21" s="24">
        <v>0.9</v>
      </c>
      <c r="AY21" s="70"/>
      <c r="AZ21" s="24">
        <v>0.9</v>
      </c>
      <c r="BA21" s="69"/>
      <c r="BB21" s="69"/>
    </row>
    <row r="22" spans="1:54" ht="12.75">
      <c r="A22" s="5"/>
      <c r="B22" s="5" t="s">
        <v>97</v>
      </c>
      <c r="C22" s="3">
        <v>2</v>
      </c>
      <c r="D22" s="3"/>
      <c r="E22" s="27"/>
      <c r="F22" s="3">
        <v>1</v>
      </c>
      <c r="G22" s="3">
        <v>1</v>
      </c>
      <c r="H22" s="3">
        <v>0.8</v>
      </c>
      <c r="I22" s="27"/>
      <c r="J22" s="3">
        <v>1</v>
      </c>
      <c r="K22" s="3">
        <v>1</v>
      </c>
      <c r="L22" s="3">
        <v>0.8</v>
      </c>
      <c r="M22" s="3">
        <v>1</v>
      </c>
      <c r="N22" s="3">
        <v>1</v>
      </c>
      <c r="O22" s="3">
        <v>1</v>
      </c>
      <c r="P22" s="3">
        <v>0.5</v>
      </c>
      <c r="Q22" s="3">
        <v>1</v>
      </c>
      <c r="R22" s="27"/>
      <c r="S22" s="3">
        <v>1</v>
      </c>
      <c r="T22" s="3">
        <v>1</v>
      </c>
      <c r="U22" s="3">
        <v>1</v>
      </c>
      <c r="V22" s="27"/>
      <c r="W22" s="3">
        <v>1</v>
      </c>
      <c r="X22" s="27"/>
      <c r="Y22" s="3">
        <v>1</v>
      </c>
      <c r="AA22" s="3">
        <v>1</v>
      </c>
      <c r="AB22" s="27"/>
      <c r="AC22" s="27"/>
      <c r="AD22" s="27"/>
      <c r="AE22" s="3">
        <v>1</v>
      </c>
      <c r="AF22" s="27"/>
      <c r="AI22" s="3">
        <v>1</v>
      </c>
      <c r="AJ22" s="27"/>
      <c r="AK22" s="27"/>
      <c r="AL22" s="27"/>
      <c r="AM22" s="3">
        <v>1</v>
      </c>
      <c r="AN22" s="27"/>
      <c r="AO22" s="3">
        <v>1</v>
      </c>
      <c r="AP22" s="27"/>
      <c r="AQ22" s="3"/>
      <c r="AR22" s="3"/>
      <c r="AS22" s="3">
        <v>1</v>
      </c>
      <c r="AT22" s="27"/>
      <c r="AU22" s="3">
        <v>1</v>
      </c>
      <c r="AV22" s="3">
        <v>1</v>
      </c>
      <c r="AW22" s="3">
        <v>0.8</v>
      </c>
      <c r="AX22" s="3">
        <v>1</v>
      </c>
      <c r="AY22" s="27"/>
      <c r="AZ22" s="3">
        <v>1</v>
      </c>
      <c r="BA22" s="69"/>
      <c r="BB22" s="69"/>
    </row>
    <row r="23" spans="1:54" ht="12.75">
      <c r="A23" s="5"/>
      <c r="B23" s="5" t="s">
        <v>98</v>
      </c>
      <c r="C23" s="3">
        <v>3</v>
      </c>
      <c r="D23" s="3"/>
      <c r="E23" s="27"/>
      <c r="F23" s="3">
        <v>0.8</v>
      </c>
      <c r="G23" s="3">
        <v>1</v>
      </c>
      <c r="I23" s="27"/>
      <c r="J23" s="3">
        <v>1</v>
      </c>
      <c r="K23" s="3">
        <v>1</v>
      </c>
      <c r="L23" s="3">
        <v>1</v>
      </c>
      <c r="N23" s="3">
        <v>1</v>
      </c>
      <c r="O23" s="3">
        <v>1</v>
      </c>
      <c r="P23" s="3">
        <v>1</v>
      </c>
      <c r="Q23" s="3">
        <v>1</v>
      </c>
      <c r="R23" s="27"/>
      <c r="S23" s="3">
        <v>1</v>
      </c>
      <c r="T23" s="3">
        <v>0.5</v>
      </c>
      <c r="U23" s="3">
        <v>1</v>
      </c>
      <c r="V23" s="27"/>
      <c r="W23" s="3">
        <v>1</v>
      </c>
      <c r="X23" s="27"/>
      <c r="Y23" s="3"/>
      <c r="AA23" s="3">
        <v>1</v>
      </c>
      <c r="AB23" s="27"/>
      <c r="AC23" s="27"/>
      <c r="AD23" s="27"/>
      <c r="AE23" s="3">
        <v>1</v>
      </c>
      <c r="AF23" s="27"/>
      <c r="AI23" s="3">
        <v>1</v>
      </c>
      <c r="AJ23" s="27"/>
      <c r="AK23" s="27"/>
      <c r="AL23" s="27"/>
      <c r="AM23" s="3">
        <v>0.5</v>
      </c>
      <c r="AN23" s="27"/>
      <c r="AO23" s="3">
        <v>0.8</v>
      </c>
      <c r="AP23" s="27"/>
      <c r="AQ23" s="3"/>
      <c r="AR23" s="3"/>
      <c r="AS23" s="3"/>
      <c r="AT23" s="27"/>
      <c r="AU23" s="3">
        <v>1</v>
      </c>
      <c r="AV23" s="3">
        <v>1</v>
      </c>
      <c r="AW23" s="3">
        <v>0.8</v>
      </c>
      <c r="AX23" s="3">
        <v>1</v>
      </c>
      <c r="AY23" s="27"/>
      <c r="AZ23" s="3">
        <v>1</v>
      </c>
      <c r="BA23" s="69"/>
      <c r="BB23" s="69"/>
    </row>
    <row r="24" spans="1:54" ht="12.75">
      <c r="A24" s="5"/>
      <c r="B24" s="5" t="s">
        <v>99</v>
      </c>
      <c r="C24" s="3">
        <v>3</v>
      </c>
      <c r="D24" s="3"/>
      <c r="E24" s="27"/>
      <c r="F24" s="3">
        <v>1</v>
      </c>
      <c r="G24" s="3">
        <v>0.8</v>
      </c>
      <c r="I24" s="27"/>
      <c r="J24" s="3">
        <v>0.8</v>
      </c>
      <c r="K24" s="3">
        <v>0.9</v>
      </c>
      <c r="L24" s="3">
        <v>0.7</v>
      </c>
      <c r="N24" s="3">
        <v>0.8</v>
      </c>
      <c r="O24" s="3">
        <v>0.8</v>
      </c>
      <c r="P24" s="3">
        <v>0.2</v>
      </c>
      <c r="Q24" s="3">
        <v>0.8</v>
      </c>
      <c r="R24" s="27"/>
      <c r="S24" s="3">
        <v>1</v>
      </c>
      <c r="T24" s="3"/>
      <c r="U24" s="3">
        <v>0.8</v>
      </c>
      <c r="V24" s="27"/>
      <c r="W24" s="3"/>
      <c r="X24" s="27"/>
      <c r="Y24" s="3"/>
      <c r="AA24" s="3">
        <v>1</v>
      </c>
      <c r="AB24" s="27"/>
      <c r="AC24" s="27"/>
      <c r="AD24" s="27"/>
      <c r="AE24" s="3">
        <v>0.8</v>
      </c>
      <c r="AF24" s="27"/>
      <c r="AI24" s="3">
        <v>0.8</v>
      </c>
      <c r="AJ24" s="27"/>
      <c r="AK24" s="27"/>
      <c r="AL24" s="27"/>
      <c r="AM24" s="3"/>
      <c r="AN24" s="27"/>
      <c r="AO24" s="3">
        <v>0.8</v>
      </c>
      <c r="AP24" s="27"/>
      <c r="AQ24" s="3"/>
      <c r="AR24" s="3"/>
      <c r="AS24" s="3"/>
      <c r="AT24" s="27"/>
      <c r="AU24" s="3">
        <v>0.8</v>
      </c>
      <c r="AV24" s="3"/>
      <c r="AW24" s="3">
        <v>0.2</v>
      </c>
      <c r="AX24" s="3">
        <v>0.5</v>
      </c>
      <c r="AY24" s="27"/>
      <c r="AZ24" s="3">
        <v>0.8</v>
      </c>
      <c r="BA24" s="69"/>
      <c r="BB24" s="69"/>
    </row>
    <row r="25" spans="1:54" ht="12.75">
      <c r="A25" s="5"/>
      <c r="B25" s="5"/>
      <c r="C25" s="5"/>
      <c r="D25" s="3"/>
      <c r="E25" s="27"/>
      <c r="I25" s="27"/>
      <c r="O25" s="3"/>
      <c r="P25" s="3"/>
      <c r="Q25" s="3"/>
      <c r="R25" s="27"/>
      <c r="S25" s="3"/>
      <c r="T25" s="3"/>
      <c r="U25" s="3"/>
      <c r="V25" s="27"/>
      <c r="W25" s="3"/>
      <c r="X25" s="27"/>
      <c r="Y25" s="3"/>
      <c r="AA25" s="3"/>
      <c r="AB25" s="27"/>
      <c r="AC25" s="27"/>
      <c r="AD25" s="27"/>
      <c r="AF25" s="27"/>
      <c r="AJ25" s="27"/>
      <c r="AK25" s="27"/>
      <c r="AL25" s="27"/>
      <c r="AM25" s="3"/>
      <c r="AN25" s="27"/>
      <c r="AO25" s="3"/>
      <c r="AP25" s="27"/>
      <c r="AQ25" s="3"/>
      <c r="AR25" s="3"/>
      <c r="AS25" s="3"/>
      <c r="AT25" s="27"/>
      <c r="AU25" s="3"/>
      <c r="AV25" s="3"/>
      <c r="AW25" s="3"/>
      <c r="AX25" s="3"/>
      <c r="AY25" s="27"/>
      <c r="AZ25" s="3"/>
      <c r="BA25" s="69"/>
      <c r="BB25" s="69"/>
    </row>
    <row r="26" spans="1:54" ht="12.75">
      <c r="A26" s="5"/>
      <c r="B26" s="5" t="s">
        <v>1</v>
      </c>
      <c r="C26" s="3">
        <f>SUM(C4:C24)</f>
        <v>70</v>
      </c>
      <c r="D26" s="3"/>
      <c r="E26" s="27"/>
      <c r="F26" s="3">
        <f>F4*$C$4+F5*$C$5+F6*$C$6+F7*$C$7+F8*$C$8+F9*$C$9+F10*$C$10+F11*$C$11+F12*$C$12+F13*$C$13+F14*$C$14+F15*$C$15+F16*$C$16+F17*$C$17+F18*$C$18+F19*$C$19+F20*$C$20+F21*$C$21+F22*$C$22+F23*$C$23+F24*$C$24</f>
        <v>30.299999999999997</v>
      </c>
      <c r="G26" s="3">
        <f>G4*$C$4+G5*$C$5+G6*$C$6+G7*$C$7+G8*$C$8+G9*$C$9+G10*$C$10+G11*$C$11+G12*$C$12+G13*$C$13+G14*$C$14+G15*$C$15+G16*$C$16+G17*$C$17+G18*$C$18+G19*$C$19+G20*$C$20+G21*$C$21+G22*$C$22+G23*$C$23+G24*$C$24</f>
        <v>34.4</v>
      </c>
      <c r="H26" s="3">
        <f>H4*$C$4+H5*$C$5+H6*$C$6+H7*$C$7+H8*$C$8+H9*$C$9+H10*$C$10+H11*$C$11+H12*$C$12+H13*$C$13+H14*$C$14+H15*$C$15+H16*$C$16+H17*$C$17+H18*$C$18+H19*$C$19+H20*$C$20+H21*$C$21+H22*$C$22+H23*$C$23+H24*$C$24</f>
        <v>21.200000000000003</v>
      </c>
      <c r="I26" s="27"/>
      <c r="J26" s="3">
        <f aca="true" t="shared" si="0" ref="J26:Q26">J4*$C$4+J5*$C$5+J6*$C$6+J7*$C$7+J8*$C$8+J9*$C$9+J10*$C$10+J11*$C$11+J12*$C$12+J13*$C$13+J14*$C$14+J15*$C$15+J16*$C$16+J17*$C$17+J18*$C$18+J19*$C$19+J20*$C$20+J21*$C$21+J22*$C$22+J23*$C$23+J24*$C$24</f>
        <v>31</v>
      </c>
      <c r="K26" s="3">
        <f t="shared" si="0"/>
        <v>19.5</v>
      </c>
      <c r="L26" s="3">
        <f t="shared" si="0"/>
        <v>34.1</v>
      </c>
      <c r="M26" s="3">
        <f t="shared" si="0"/>
        <v>42.300000000000004</v>
      </c>
      <c r="N26" s="3">
        <f t="shared" si="0"/>
        <v>27.1</v>
      </c>
      <c r="O26" s="3">
        <f t="shared" si="0"/>
        <v>31.5</v>
      </c>
      <c r="P26" s="3">
        <f t="shared" si="0"/>
        <v>25.2</v>
      </c>
      <c r="Q26" s="3">
        <f t="shared" si="0"/>
        <v>26.700000000000003</v>
      </c>
      <c r="R26" s="27"/>
      <c r="S26" s="3">
        <f>S4*$C$4+S5*$C$5+S6*$C$6+S7*$C$7+S8*$C$8+S9*$C$9+S10*$C$10+S11*$C$11+S12*$C$12+S13*$C$13+S14*$C$14+S15*$C$15+S16*$C$16+S17*$C$17+S18*$C$18+S19*$C$19+S20*$C$20+S21*$C$21+S22*$C$22+S23*$C$23+S24*$C$24</f>
        <v>24.5</v>
      </c>
      <c r="T26" s="3">
        <f>T4*$C$4+T5*$C$5+T6*$C$6+T7*$C$7+T8*$C$8+T9*$C$9+T10*$C$10+T11*$C$11+T12*$C$12+T13*$C$13+T14*$C$14+T15*$C$15+T16*$C$16+T17*$C$17+T18*$C$18+T19*$C$19+T20*$C$20+T21*$C$21+T22*$C$22+T23*$C$23+T24*$C$24</f>
        <v>26.300000000000004</v>
      </c>
      <c r="U26" s="3">
        <f>U4*$C$4+U5*$C$5+U6*$C$6+U7*$C$7+U8*$C$8+U9*$C$9+U10*$C$10+U11*$C$11+U12*$C$12+U13*$C$13+U14*$C$14+U15*$C$15+U16*$C$16+U17*$C$17+U18*$C$18+U19*$C$19+U20*$C$20+U21*$C$21+U22*$C$22+U23*$C$23+U24*$C$24</f>
        <v>31.799999999999997</v>
      </c>
      <c r="V26" s="27"/>
      <c r="W26" s="3">
        <f>W4*$C$4+W5*$C$5+W6*$C$6+W7*$C$7+W8*$C$8+W9*$C$9+W10*$C$10+W11*$C$11+W12*$C$12+W13*$C$13+W14*$C$14+W15*$C$15+W16*$C$16+W17*$C$17+W18*$C$18+W19*$C$19+W20*$C$20+W21*$C$21+W22*$C$22+W23*$C$23+W24*$C$24</f>
        <v>19.4</v>
      </c>
      <c r="X26" s="27"/>
      <c r="Y26" s="3">
        <f>Y4*$C$4+Y5*$C$5+Y6*$C$6+Y7*$C$7+Y8*$C$8+Y9*$C$9+Y10*$C$10+Y11*$C$11+Y12*$C$12+Y13*$C$13+Y14*$C$14+Y15*$C$15+Y16*$C$16+Y17*$C$17+Y18*$C$18+Y19*$C$19+Y20*$C$20+Y21*$C$21+Y22*$C$22+Y23*$C$23+Y24*$C$24</f>
        <v>18</v>
      </c>
      <c r="AA26" s="3">
        <f>AA4*$C$4+AA5*$C$5+AA6*$C$6+AA7*$C$7+AA8*$C$8+AA9*$C$9+AA10*$C$10+AA11*$C$11+AA12*$C$12+AA13*$C$13+AA14*$C$14+AA15*$C$15+AA16*$C$16+AA17*$C$17+AA18*$C$18+AA19*$C$19+AA20*$C$20+AA21*$C$21+AA22*$C$22+AA23*$C$23+AA24*$C$24</f>
        <v>13.8</v>
      </c>
      <c r="AB26" s="27"/>
      <c r="AC26" s="27"/>
      <c r="AD26" s="27"/>
      <c r="AE26" s="3">
        <f>AE4*$C$4+AE5*$C$5+AE6*$C$6+AE7*$C$7+AE8*$C$8+AE9*$C$9+AE10*$C$10+AE11*$C$11+AE12*$C$12+AE13*$C$13+AE14*$C$14+AE15*$C$15+AE16*$C$16+AE17*$C$17+AE18*$C$18+AE19*$C$19+AE20*$C$20+AE21*$C$21+AE22*$C$22+AE23*$C$23+AE24*$C$24</f>
        <v>39.4</v>
      </c>
      <c r="AF26" s="27"/>
      <c r="AG26" s="3">
        <f>AG4*$C$4+AG5*$C$5+AG6*$C$6+AG7*$C$7+AG8*$C$8+AG9*$C$9+AG10*$C$10+AG11*$C$11+AG12*$C$12+AG13*$C$13+AG14*$C$14+AG15*$C$15+AG16*$C$16+AG17*$C$17+AG18*$C$18+AG19*$C$19+AG20*$C$20+AG21*$C$21+AG22*$C$22+AG23*$C$23+AG24*$C$24</f>
        <v>25.2</v>
      </c>
      <c r="AH26" s="3">
        <f>AH4*$C$4+AH5*$C$5+AH6*$C$6+AH7*$C$7+AH8*$C$8+AH9*$C$9+AH10*$C$10+AH11*$C$11+AH12*$C$12+AH13*$C$13+AH14*$C$14+AH15*$C$15+AH16*$C$16+AH17*$C$17+AH18*$C$18+AH19*$C$19+AH20*$C$20+AH21*$C$21+AH22*$C$22+AH23*$C$23+AH24*$C$24</f>
        <v>29.2</v>
      </c>
      <c r="AI26" s="3">
        <f>AI4*$C$4+AI5*$C$5+AI6*$C$6+AI7*$C$7+AI8*$C$8+AI9*$C$9+AI10*$C$10+AI11*$C$11+AI12*$C$12+AI13*$C$13+AI14*$C$14+AI15*$C$15+AI16*$C$16+AI17*$C$17+AI18*$C$18+AI19*$C$19+AI20*$C$20+AI21*$C$21+AI22*$C$22+AI23*$C$23+AI24*$C$24</f>
        <v>22.9</v>
      </c>
      <c r="AJ26" s="27"/>
      <c r="AK26" s="27"/>
      <c r="AL26" s="27"/>
      <c r="AM26" s="3">
        <f>AM4*$C$4+AM5*$C$5+AM6*$C$6+AM7*$C$7+AM8*$C$8+AM9*$C$9+AM10*$C$10+AM11*$C$11+AM12*$C$12+AM13*$C$13+AM14*$C$14+AM15*$C$15+AM16*$C$16+AM17*$C$17+AM18*$C$18+AM19*$C$19+AM20*$C$20+AM21*$C$21+AM22*$C$22+AM23*$C$23+AM24*$C$24</f>
        <v>19.2</v>
      </c>
      <c r="AN26" s="27"/>
      <c r="AO26" s="3">
        <f>AO4*$C$4+AO5*$C$5+AO6*$C$6+AO7*$C$7+AO8*$C$8+AO9*$C$9+AO10*$C$10+AO11*$C$11+AO12*$C$12+AO13*$C$13+AO14*$C$14+AO15*$C$15+AO16*$C$16+AO17*$C$17+AO18*$C$18+AO19*$C$19+AO20*$C$20+AO21*$C$21+AO22*$C$22+AO23*$C$23+AO24*$C$24</f>
        <v>38.8</v>
      </c>
      <c r="AP26" s="27"/>
      <c r="AQ26" s="3">
        <f>AQ4*$C$4+AQ5*$C$5+AQ6*$C$6+AQ7*$C$7+AQ8*$C$8+AQ9*$C$9+AQ10*$C$10+AQ11*$C$11+AQ12*$C$12+AQ13*$C$13+AQ14*$C$14+AQ15*$C$15+AQ16*$C$16+AQ17*$C$17+AQ18*$C$18+AQ19*$C$19+AQ20*$C$20+AQ21*$C$21+AQ22*$C$22+AQ23*$C$23+AQ24*$C$24</f>
        <v>27.900000000000002</v>
      </c>
      <c r="AR26" s="3">
        <f>AR4*$C$4+AR5*$C$5+AR6*$C$6+AR7*$C$7+AR8*$C$8+AR9*$C$9+AR10*$C$10+AR11*$C$11+AR12*$C$12+AR13*$C$13+AR14*$C$14+AR15*$C$15+AR16*$C$16+AR17*$C$17+AR18*$C$18+AR19*$C$19+AR20*$C$20+AR21*$C$21+AR22*$C$22+AR23*$C$23+AR24*$C$24</f>
        <v>37</v>
      </c>
      <c r="AS26" s="3">
        <f>AS4*$C$4+AS5*$C$5+AS6*$C$6+AS7*$C$7+AS8*$C$8+AS9*$C$9+AS10*$C$10+AS11*$C$11+AS12*$C$12+AS13*$C$13+AS14*$C$14+AS15*$C$15+AS16*$C$16+AS17*$C$17+AS18*$C$18+AS19*$C$19+AS20*$C$20+AS21*$C$21+AS22*$C$22+AS23*$C$23+AS24*$C$24</f>
        <v>29.8</v>
      </c>
      <c r="AT26" s="27"/>
      <c r="AU26" s="3">
        <f>AU4*$C$4+AU5*$C$5+AU6*$C$6+AU7*$C$7+AU8*$C$8+AU9*$C$9+AU10*$C$10+AU11*$C$11+AU12*$C$12+AU13*$C$13+AU14*$C$14+AU15*$C$15+AU16*$C$16+AU17*$C$17+AU18*$C$18+AU19*$C$19+AU20*$C$20+AU21*$C$21+AU22*$C$22+AU23*$C$23+AU24*$C$24</f>
        <v>34.2</v>
      </c>
      <c r="AV26" s="3">
        <f>AV4*$C$4+AV5*$C$5+AV6*$C$6+AV7*$C$7+AV8*$C$8+AV9*$C$9+AV10*$C$10+AV11*$C$11+AV12*$C$12+AV13*$C$13+AV14*$C$14+AV15*$C$15+AV16*$C$16+AV17*$C$17+AV18*$C$18+AV19*$C$19+AV20*$C$20+AV21*$C$21+AV22*$C$22+AV23*$C$23+AV24*$C$24</f>
        <v>25.1</v>
      </c>
      <c r="AW26" s="3">
        <f>AW4*$C$4+AW5*$C$5+AW6*$C$6+AW7*$C$7+AW8*$C$8+AW9*$C$9+AW10*$C$10+AW11*$C$11+AW12*$C$12+AW13*$C$13+AW14*$C$14+AW15*$C$15+AW16*$C$16+AW17*$C$17+AW18*$C$18+AW19*$C$19+AW20*$C$20+AW21*$C$21+AW22*$C$22+AW23*$C$23+AW24*$C$24</f>
        <v>12.700000000000001</v>
      </c>
      <c r="AX26" s="3">
        <f>AX4*$C$4+AX5*$C$5+AX6*$C$6+AX7*$C$7+AX8*$C$8+AX9*$C$9+AX10*$C$10+AX11*$C$11+AX12*$C$12+AX13*$C$13+AX14*$C$14+AX15*$C$15+AX16*$C$16+AX17*$C$17+AX18*$C$18+AX19*$C$19+AX20*$C$20+AX21*$C$21+AX22*$C$22+AX23*$C$23+AX24*$C$24</f>
        <v>24.7</v>
      </c>
      <c r="AY26" s="27"/>
      <c r="AZ26" s="3">
        <f>AZ4*$C$4+AZ5*$C$5+AZ6*$C$6+AZ7*$C$7+AZ8*$C$8+AZ9*$C$9+AZ10*$C$10+AZ11*$C$11+AZ12*$C$12+AZ13*$C$13+AZ14*$C$14+AZ15*$C$15+AZ16*$C$16+AZ17*$C$17+AZ18*$C$18+AZ19*$C$19+AZ20*$C$20+AZ21*$C$21+AZ22*$C$22+AZ23*$C$23+AZ24*$C$24</f>
        <v>34.1</v>
      </c>
      <c r="BA26" s="69"/>
      <c r="BB26" s="69"/>
    </row>
    <row r="27" spans="5:54" ht="12.75">
      <c r="E27" s="27"/>
      <c r="I27" s="27"/>
      <c r="O27" s="3"/>
      <c r="P27" s="3"/>
      <c r="Q27" s="3"/>
      <c r="R27" s="27"/>
      <c r="S27" s="3"/>
      <c r="T27" s="3"/>
      <c r="U27" s="3"/>
      <c r="V27" s="27"/>
      <c r="W27" s="3"/>
      <c r="X27" s="27"/>
      <c r="Y27" s="3"/>
      <c r="AA27" s="3"/>
      <c r="AB27" s="27"/>
      <c r="AC27" s="27"/>
      <c r="AD27" s="27"/>
      <c r="AF27" s="27"/>
      <c r="AJ27" s="27"/>
      <c r="AK27" s="27"/>
      <c r="AL27" s="27"/>
      <c r="AM27" s="3"/>
      <c r="AN27" s="27"/>
      <c r="AO27" s="3"/>
      <c r="AP27" s="27"/>
      <c r="AQ27" s="3"/>
      <c r="AR27" s="3"/>
      <c r="AS27" s="3"/>
      <c r="AT27" s="27"/>
      <c r="AU27" s="3"/>
      <c r="AV27" s="3"/>
      <c r="AW27" s="3"/>
      <c r="AX27" s="3"/>
      <c r="AY27" s="27"/>
      <c r="AZ27" s="3"/>
      <c r="BA27" s="69"/>
      <c r="BB27" s="69"/>
    </row>
    <row r="28" spans="2:54" ht="12.75">
      <c r="B28" s="6">
        <f>_xlfn.COUNTIFS(E28:AZ28,C28)</f>
        <v>0</v>
      </c>
      <c r="C28" s="10">
        <v>25</v>
      </c>
      <c r="D28" s="8"/>
      <c r="E28" s="68"/>
      <c r="F28" s="9">
        <f>ROUND(F26*$C$28/$C$26,1)</f>
        <v>10.8</v>
      </c>
      <c r="G28" s="9">
        <f>ROUND(G26*$C$28/$C$26,1)</f>
        <v>12.3</v>
      </c>
      <c r="H28" s="9">
        <f>ROUND(H26*$C$28/$C$26,1)</f>
        <v>7.6</v>
      </c>
      <c r="I28" s="68"/>
      <c r="J28" s="9">
        <f aca="true" t="shared" si="1" ref="J28:Q28">ROUND(J26*$C$28/$C$26,1)</f>
        <v>11.1</v>
      </c>
      <c r="K28" s="9">
        <f t="shared" si="1"/>
        <v>7</v>
      </c>
      <c r="L28" s="9">
        <f t="shared" si="1"/>
        <v>12.2</v>
      </c>
      <c r="M28" s="9">
        <f t="shared" si="1"/>
        <v>15.1</v>
      </c>
      <c r="N28" s="9">
        <f t="shared" si="1"/>
        <v>9.7</v>
      </c>
      <c r="O28" s="9">
        <f t="shared" si="1"/>
        <v>11.3</v>
      </c>
      <c r="P28" s="9">
        <f t="shared" si="1"/>
        <v>9</v>
      </c>
      <c r="Q28" s="9">
        <f t="shared" si="1"/>
        <v>9.5</v>
      </c>
      <c r="R28" s="68"/>
      <c r="S28" s="9">
        <f>ROUND(S26*$C$28/$C$26,1)</f>
        <v>8.8</v>
      </c>
      <c r="T28" s="9">
        <f>ROUND(T26*$C$28/$C$26,1)</f>
        <v>9.4</v>
      </c>
      <c r="U28" s="9">
        <f>ROUND(U26*$C$28/$C$26,1)</f>
        <v>11.4</v>
      </c>
      <c r="V28" s="68"/>
      <c r="W28" s="9">
        <f>ROUND(W26*$C$28/$C$26,1)</f>
        <v>6.9</v>
      </c>
      <c r="X28" s="68"/>
      <c r="Y28" s="9">
        <f>ROUND(Y26*$C$28/$C$26,1)</f>
        <v>6.4</v>
      </c>
      <c r="Z28" s="68"/>
      <c r="AA28" s="9">
        <f>ROUND(AA26*$C$28/$C$26,1)</f>
        <v>4.9</v>
      </c>
      <c r="AB28" s="68"/>
      <c r="AC28" s="68"/>
      <c r="AD28" s="68"/>
      <c r="AE28" s="9">
        <f>ROUND(AE26*$C$28/$C$26,1)</f>
        <v>14.1</v>
      </c>
      <c r="AF28" s="68"/>
      <c r="AG28" s="9">
        <f>ROUND(AG26*$C$28/$C$26,1)</f>
        <v>9</v>
      </c>
      <c r="AH28" s="9">
        <f>ROUND(AH26*$C$28/$C$26,1)</f>
        <v>10.4</v>
      </c>
      <c r="AI28" s="9">
        <f>ROUND(AI26*$C$28/$C$26,1)</f>
        <v>8.2</v>
      </c>
      <c r="AJ28" s="68"/>
      <c r="AK28" s="68"/>
      <c r="AL28" s="68"/>
      <c r="AM28" s="9">
        <f>ROUND(AM26*$C$28/$C$26,1)</f>
        <v>6.9</v>
      </c>
      <c r="AN28" s="68"/>
      <c r="AO28" s="9">
        <f>ROUND(AO26*$C$28/$C$26,1)</f>
        <v>13.9</v>
      </c>
      <c r="AP28" s="68"/>
      <c r="AQ28" s="9">
        <f>ROUND(AQ26*$C$28/$C$26,1)</f>
        <v>10</v>
      </c>
      <c r="AR28" s="9">
        <f>ROUND(AR26*$C$28/$C$26,1)</f>
        <v>13.2</v>
      </c>
      <c r="AS28" s="9">
        <f>ROUND(AS26*$C$28/$C$26,1)</f>
        <v>10.6</v>
      </c>
      <c r="AT28" s="68"/>
      <c r="AU28" s="9">
        <f>ROUND(AU26*$C$28/$C$26,1)</f>
        <v>12.2</v>
      </c>
      <c r="AV28" s="9">
        <f>ROUND(AV26*$C$28/$C$26,1)</f>
        <v>9</v>
      </c>
      <c r="AW28" s="9">
        <f>ROUND(AW26*$C$28/$C$26,1)</f>
        <v>4.5</v>
      </c>
      <c r="AX28" s="9">
        <f>ROUND(AX26*$C$28/$C$26,1)</f>
        <v>8.8</v>
      </c>
      <c r="AY28" s="68"/>
      <c r="AZ28" s="9">
        <f>ROUND(AZ26*$C$28/$C$26,1)</f>
        <v>12.2</v>
      </c>
      <c r="BA28" s="69"/>
      <c r="BB28" s="69"/>
    </row>
    <row r="29" spans="2:54" ht="12.75">
      <c r="B29" s="29">
        <f>AVERAGE(E28:AK28)</f>
        <v>9.766666666666666</v>
      </c>
      <c r="F29" s="27"/>
      <c r="G29" s="27"/>
      <c r="I29" s="27"/>
      <c r="J29" s="27"/>
      <c r="K29" s="27"/>
      <c r="L29" s="27"/>
      <c r="M29" s="27"/>
      <c r="N29" s="27"/>
      <c r="O29" s="28"/>
      <c r="P29" s="28"/>
      <c r="Q29" s="28"/>
      <c r="R29" s="28"/>
      <c r="S29" s="28"/>
      <c r="T29" s="28"/>
      <c r="U29" s="28"/>
      <c r="V29" s="28"/>
      <c r="W29" s="28"/>
      <c r="Y29" s="28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3"/>
      <c r="AT29" s="71"/>
      <c r="AU29" s="71"/>
      <c r="AV29" s="71"/>
      <c r="AW29" s="69"/>
      <c r="AX29" s="69"/>
      <c r="AY29" s="69"/>
      <c r="AZ29" s="69"/>
      <c r="BA29" s="69"/>
      <c r="BB29" s="69"/>
    </row>
    <row r="30" spans="6:48" ht="12.75">
      <c r="F30" s="27"/>
      <c r="G30" s="27"/>
      <c r="H30" s="27"/>
      <c r="I30" s="27"/>
      <c r="J30" s="27"/>
      <c r="K30" s="27"/>
      <c r="L30" s="27"/>
      <c r="M30" s="27"/>
      <c r="N30" s="27"/>
      <c r="O30" s="28"/>
      <c r="P30" s="28"/>
      <c r="Q30" s="28"/>
      <c r="R30" s="28"/>
      <c r="S30" s="28"/>
      <c r="T30" s="28"/>
      <c r="U30" s="28"/>
      <c r="V30" s="28"/>
      <c r="W30" s="28"/>
      <c r="Y30" s="28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71"/>
      <c r="AT30" s="6"/>
      <c r="AU30" s="6"/>
      <c r="AV30" s="6"/>
    </row>
    <row r="31" spans="6:54" ht="12.75"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28"/>
      <c r="Q31" s="28"/>
      <c r="R31" s="28"/>
      <c r="S31" s="28"/>
      <c r="T31" s="28"/>
      <c r="U31" s="28"/>
      <c r="V31" s="28"/>
      <c r="W31" s="28"/>
      <c r="Y31" s="28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71"/>
      <c r="AT31" s="71"/>
      <c r="AU31" s="71"/>
      <c r="AV31" s="71"/>
      <c r="AW31" s="69"/>
      <c r="AX31" s="69"/>
      <c r="AY31" s="69"/>
      <c r="AZ31" s="69"/>
      <c r="BA31" s="69"/>
      <c r="BB31" s="69"/>
    </row>
    <row r="32" spans="1:54" ht="12.75">
      <c r="A32" s="13"/>
      <c r="B32" s="14" t="s">
        <v>78</v>
      </c>
      <c r="C32" s="15"/>
      <c r="D32" s="15"/>
      <c r="E32" s="15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28"/>
      <c r="Q32" s="28"/>
      <c r="R32" s="28"/>
      <c r="S32" s="28"/>
      <c r="T32" s="28"/>
      <c r="U32" s="28"/>
      <c r="V32" s="28"/>
      <c r="W32" s="28"/>
      <c r="Y32" s="28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71"/>
      <c r="AT32" s="71"/>
      <c r="AU32" s="71"/>
      <c r="AV32" s="71"/>
      <c r="AW32" s="69"/>
      <c r="AX32" s="69"/>
      <c r="AY32" s="69"/>
      <c r="AZ32" s="69"/>
      <c r="BA32" s="69"/>
      <c r="BB32" s="69"/>
    </row>
    <row r="33" spans="1:54" ht="12.75">
      <c r="A33" s="18" t="s">
        <v>4</v>
      </c>
      <c r="B33" s="44" t="s">
        <v>100</v>
      </c>
      <c r="C33" s="19">
        <v>3</v>
      </c>
      <c r="D33" s="20"/>
      <c r="F33" s="27"/>
      <c r="G33" s="66"/>
      <c r="H33" s="66"/>
      <c r="I33" s="27"/>
      <c r="J33" s="27"/>
      <c r="K33" s="27"/>
      <c r="L33" s="27"/>
      <c r="M33" s="27"/>
      <c r="N33" s="66"/>
      <c r="O33" s="66"/>
      <c r="P33" s="28"/>
      <c r="Q33" s="66"/>
      <c r="R33" s="19">
        <v>1</v>
      </c>
      <c r="S33" s="66"/>
      <c r="T33" s="66"/>
      <c r="U33" s="66"/>
      <c r="V33" s="28"/>
      <c r="W33" s="28"/>
      <c r="X33" s="66"/>
      <c r="Y33" s="66"/>
      <c r="Z33" s="66"/>
      <c r="AA33" s="66"/>
      <c r="AB33" s="27"/>
      <c r="AC33" s="27"/>
      <c r="AD33" s="66"/>
      <c r="AE33" s="27"/>
      <c r="AF33" s="66"/>
      <c r="AG33" s="66"/>
      <c r="AH33" s="66"/>
      <c r="AI33" s="66"/>
      <c r="AJ33" s="66"/>
      <c r="AK33" s="27"/>
      <c r="AL33" s="66"/>
      <c r="AM33" s="66"/>
      <c r="AN33" s="66"/>
      <c r="AO33" s="27"/>
      <c r="AP33" s="66"/>
      <c r="AQ33" s="66"/>
      <c r="AR33" s="66"/>
      <c r="AS33" s="71"/>
      <c r="AT33" s="19">
        <v>1</v>
      </c>
      <c r="AU33" s="71"/>
      <c r="AV33" s="71"/>
      <c r="AW33" s="66"/>
      <c r="AX33" s="69"/>
      <c r="AY33" s="19">
        <v>1</v>
      </c>
      <c r="AZ33" s="69"/>
      <c r="BA33" s="69"/>
      <c r="BB33" s="69"/>
    </row>
    <row r="34" spans="1:54" ht="12.75">
      <c r="A34" s="18" t="s">
        <v>5</v>
      </c>
      <c r="B34" s="44" t="s">
        <v>101</v>
      </c>
      <c r="C34" s="19">
        <v>4</v>
      </c>
      <c r="D34" s="20"/>
      <c r="F34" s="27"/>
      <c r="G34" s="66"/>
      <c r="H34" s="66"/>
      <c r="I34" s="27"/>
      <c r="J34" s="27"/>
      <c r="K34" s="27"/>
      <c r="L34" s="27"/>
      <c r="M34" s="27"/>
      <c r="N34" s="66"/>
      <c r="O34" s="66"/>
      <c r="P34" s="28"/>
      <c r="Q34" s="66"/>
      <c r="R34" s="19">
        <v>1</v>
      </c>
      <c r="S34" s="66"/>
      <c r="T34" s="66"/>
      <c r="U34" s="66"/>
      <c r="V34" s="28"/>
      <c r="W34" s="28"/>
      <c r="X34" s="66"/>
      <c r="Y34" s="66"/>
      <c r="Z34" s="66"/>
      <c r="AA34" s="66"/>
      <c r="AB34" s="27"/>
      <c r="AC34" s="27"/>
      <c r="AD34" s="66"/>
      <c r="AE34" s="27"/>
      <c r="AF34" s="66"/>
      <c r="AG34" s="66"/>
      <c r="AH34" s="66"/>
      <c r="AI34" s="66"/>
      <c r="AJ34" s="66"/>
      <c r="AK34" s="27"/>
      <c r="AL34" s="66"/>
      <c r="AM34" s="66"/>
      <c r="AN34" s="66"/>
      <c r="AO34" s="27"/>
      <c r="AP34" s="66"/>
      <c r="AQ34" s="66"/>
      <c r="AR34" s="66"/>
      <c r="AS34" s="71"/>
      <c r="AT34" s="19">
        <v>1</v>
      </c>
      <c r="AU34" s="71"/>
      <c r="AV34" s="71"/>
      <c r="AW34" s="66"/>
      <c r="AX34" s="69"/>
      <c r="AY34" s="19">
        <v>0.2</v>
      </c>
      <c r="AZ34" s="69"/>
      <c r="BA34" s="69"/>
      <c r="BB34" s="69"/>
    </row>
    <row r="35" spans="1:54" ht="12.75">
      <c r="A35" s="18" t="s">
        <v>6</v>
      </c>
      <c r="B35" s="35" t="s">
        <v>102</v>
      </c>
      <c r="C35" s="19">
        <v>2</v>
      </c>
      <c r="D35" s="20"/>
      <c r="F35" s="27"/>
      <c r="G35" s="66"/>
      <c r="H35" s="66"/>
      <c r="I35" s="27"/>
      <c r="J35" s="27"/>
      <c r="K35" s="27"/>
      <c r="L35" s="27"/>
      <c r="M35" s="27"/>
      <c r="N35" s="66"/>
      <c r="O35" s="66"/>
      <c r="P35" s="28"/>
      <c r="Q35" s="66"/>
      <c r="R35" s="19">
        <v>1</v>
      </c>
      <c r="S35" s="66"/>
      <c r="T35" s="66"/>
      <c r="U35" s="66"/>
      <c r="V35" s="28"/>
      <c r="W35" s="28"/>
      <c r="X35" s="66"/>
      <c r="Y35" s="66"/>
      <c r="Z35" s="66"/>
      <c r="AA35" s="66"/>
      <c r="AB35" s="27"/>
      <c r="AC35" s="27"/>
      <c r="AD35" s="66"/>
      <c r="AE35" s="27"/>
      <c r="AF35" s="66"/>
      <c r="AG35" s="66"/>
      <c r="AH35" s="66"/>
      <c r="AI35" s="66"/>
      <c r="AJ35" s="66"/>
      <c r="AK35" s="27"/>
      <c r="AL35" s="66"/>
      <c r="AM35" s="66"/>
      <c r="AN35" s="66"/>
      <c r="AO35" s="27"/>
      <c r="AP35" s="66"/>
      <c r="AQ35" s="66"/>
      <c r="AR35" s="66"/>
      <c r="AS35" s="71"/>
      <c r="AT35" s="19">
        <v>1</v>
      </c>
      <c r="AU35" s="71"/>
      <c r="AV35" s="71"/>
      <c r="AW35" s="66"/>
      <c r="AX35" s="69"/>
      <c r="AY35" s="19"/>
      <c r="AZ35" s="69"/>
      <c r="BA35" s="69"/>
      <c r="BB35" s="69"/>
    </row>
    <row r="36" spans="1:54" ht="12.75">
      <c r="A36" s="30" t="s">
        <v>7</v>
      </c>
      <c r="B36" s="31" t="s">
        <v>103</v>
      </c>
      <c r="C36" s="32">
        <v>3</v>
      </c>
      <c r="D36" s="33"/>
      <c r="F36" s="27"/>
      <c r="G36" s="66"/>
      <c r="H36" s="66"/>
      <c r="I36" s="27"/>
      <c r="J36" s="27"/>
      <c r="K36" s="27"/>
      <c r="L36" s="27"/>
      <c r="M36" s="27"/>
      <c r="N36" s="66"/>
      <c r="O36" s="66"/>
      <c r="P36" s="28"/>
      <c r="Q36" s="66"/>
      <c r="R36" s="32">
        <v>1</v>
      </c>
      <c r="S36" s="66"/>
      <c r="T36" s="66"/>
      <c r="U36" s="66"/>
      <c r="V36" s="28"/>
      <c r="W36" s="28"/>
      <c r="X36" s="66"/>
      <c r="Y36" s="66"/>
      <c r="Z36" s="66"/>
      <c r="AA36" s="66"/>
      <c r="AB36" s="27"/>
      <c r="AC36" s="27"/>
      <c r="AD36" s="66"/>
      <c r="AE36" s="27"/>
      <c r="AF36" s="66"/>
      <c r="AG36" s="66"/>
      <c r="AH36" s="66"/>
      <c r="AI36" s="66"/>
      <c r="AJ36" s="66"/>
      <c r="AK36" s="27"/>
      <c r="AL36" s="66"/>
      <c r="AM36" s="66"/>
      <c r="AN36" s="66"/>
      <c r="AO36" s="27"/>
      <c r="AP36" s="66"/>
      <c r="AQ36" s="66"/>
      <c r="AR36" s="66"/>
      <c r="AS36" s="71"/>
      <c r="AT36" s="32">
        <v>1</v>
      </c>
      <c r="AU36" s="71"/>
      <c r="AV36" s="71"/>
      <c r="AW36" s="66"/>
      <c r="AX36" s="69"/>
      <c r="AY36" s="32">
        <v>1</v>
      </c>
      <c r="AZ36" s="69"/>
      <c r="BA36" s="69"/>
      <c r="BB36" s="69"/>
    </row>
    <row r="37" spans="1:54" ht="12.75">
      <c r="A37" s="30" t="s">
        <v>8</v>
      </c>
      <c r="B37" s="31" t="s">
        <v>104</v>
      </c>
      <c r="C37" s="32">
        <v>4</v>
      </c>
      <c r="D37" s="33"/>
      <c r="F37" s="27"/>
      <c r="G37" s="66"/>
      <c r="H37" s="66"/>
      <c r="I37" s="27"/>
      <c r="J37" s="27"/>
      <c r="K37" s="27"/>
      <c r="L37" s="27"/>
      <c r="M37" s="27"/>
      <c r="N37" s="66"/>
      <c r="O37" s="66"/>
      <c r="P37" s="28"/>
      <c r="Q37" s="66"/>
      <c r="R37" s="32">
        <v>0.5</v>
      </c>
      <c r="S37" s="66"/>
      <c r="T37" s="66"/>
      <c r="U37" s="66"/>
      <c r="V37" s="28"/>
      <c r="W37" s="28"/>
      <c r="X37" s="66"/>
      <c r="Y37" s="66"/>
      <c r="Z37" s="66"/>
      <c r="AA37" s="66"/>
      <c r="AB37" s="27"/>
      <c r="AC37" s="27"/>
      <c r="AD37" s="66"/>
      <c r="AE37" s="27"/>
      <c r="AF37" s="66"/>
      <c r="AG37" s="66"/>
      <c r="AH37" s="66"/>
      <c r="AI37" s="66"/>
      <c r="AJ37" s="66"/>
      <c r="AK37" s="27"/>
      <c r="AL37" s="66"/>
      <c r="AM37" s="66"/>
      <c r="AN37" s="66"/>
      <c r="AO37" s="27"/>
      <c r="AP37" s="66"/>
      <c r="AQ37" s="66"/>
      <c r="AR37" s="66"/>
      <c r="AS37" s="71"/>
      <c r="AT37" s="32">
        <v>0.2</v>
      </c>
      <c r="AU37" s="71"/>
      <c r="AV37" s="71"/>
      <c r="AW37" s="66"/>
      <c r="AX37" s="69"/>
      <c r="AY37" s="32">
        <v>0.2</v>
      </c>
      <c r="AZ37" s="69"/>
      <c r="BA37" s="69"/>
      <c r="BB37" s="69"/>
    </row>
    <row r="38" spans="1:54" ht="12.75">
      <c r="A38" s="30" t="s">
        <v>9</v>
      </c>
      <c r="B38" s="31" t="s">
        <v>105</v>
      </c>
      <c r="C38" s="32">
        <v>4</v>
      </c>
      <c r="D38" s="33"/>
      <c r="F38" s="27"/>
      <c r="G38" s="66"/>
      <c r="H38" s="66"/>
      <c r="I38" s="27"/>
      <c r="J38" s="27"/>
      <c r="K38" s="27"/>
      <c r="L38" s="27"/>
      <c r="M38" s="27"/>
      <c r="N38" s="66"/>
      <c r="O38" s="66"/>
      <c r="P38" s="28"/>
      <c r="Q38" s="66"/>
      <c r="R38" s="32"/>
      <c r="S38" s="66"/>
      <c r="T38" s="66"/>
      <c r="U38" s="66"/>
      <c r="V38" s="28"/>
      <c r="W38" s="28"/>
      <c r="X38" s="66"/>
      <c r="Y38" s="66"/>
      <c r="Z38" s="66"/>
      <c r="AA38" s="66"/>
      <c r="AB38" s="27"/>
      <c r="AC38" s="27"/>
      <c r="AD38" s="66"/>
      <c r="AE38" s="27"/>
      <c r="AF38" s="66"/>
      <c r="AG38" s="66"/>
      <c r="AH38" s="66"/>
      <c r="AI38" s="66"/>
      <c r="AJ38" s="66"/>
      <c r="AK38" s="27"/>
      <c r="AL38" s="66"/>
      <c r="AM38" s="66"/>
      <c r="AN38" s="66"/>
      <c r="AO38" s="27"/>
      <c r="AP38" s="66"/>
      <c r="AQ38" s="66"/>
      <c r="AR38" s="66"/>
      <c r="AS38" s="71"/>
      <c r="AT38" s="32">
        <v>0.8</v>
      </c>
      <c r="AU38" s="71"/>
      <c r="AV38" s="71"/>
      <c r="AW38" s="66"/>
      <c r="AX38" s="69"/>
      <c r="AY38" s="32">
        <v>0.5</v>
      </c>
      <c r="AZ38" s="69"/>
      <c r="BA38" s="69"/>
      <c r="BB38" s="69"/>
    </row>
    <row r="39" spans="1:54" ht="12.75">
      <c r="A39" s="30" t="s">
        <v>10</v>
      </c>
      <c r="B39" s="31" t="s">
        <v>106</v>
      </c>
      <c r="C39" s="32">
        <v>2</v>
      </c>
      <c r="D39" s="33"/>
      <c r="F39" s="27"/>
      <c r="G39" s="66"/>
      <c r="H39" s="66"/>
      <c r="I39" s="27"/>
      <c r="J39" s="27"/>
      <c r="K39" s="27"/>
      <c r="L39" s="27"/>
      <c r="M39" s="27"/>
      <c r="N39" s="66"/>
      <c r="O39" s="66"/>
      <c r="P39" s="28"/>
      <c r="Q39" s="66"/>
      <c r="R39" s="32">
        <v>1</v>
      </c>
      <c r="S39" s="66"/>
      <c r="T39" s="66"/>
      <c r="U39" s="66"/>
      <c r="V39" s="28"/>
      <c r="W39" s="28"/>
      <c r="X39" s="66"/>
      <c r="Y39" s="66"/>
      <c r="Z39" s="66"/>
      <c r="AA39" s="66"/>
      <c r="AB39" s="27"/>
      <c r="AC39" s="27"/>
      <c r="AD39" s="66"/>
      <c r="AE39" s="27"/>
      <c r="AF39" s="66"/>
      <c r="AG39" s="66"/>
      <c r="AH39" s="66"/>
      <c r="AI39" s="66"/>
      <c r="AJ39" s="66"/>
      <c r="AK39" s="27"/>
      <c r="AL39" s="66"/>
      <c r="AM39" s="66"/>
      <c r="AN39" s="66"/>
      <c r="AO39" s="27"/>
      <c r="AP39" s="66"/>
      <c r="AQ39" s="66"/>
      <c r="AR39" s="66"/>
      <c r="AS39" s="71"/>
      <c r="AT39" s="32"/>
      <c r="AU39" s="71"/>
      <c r="AV39" s="71"/>
      <c r="AW39" s="66"/>
      <c r="AX39" s="69"/>
      <c r="AY39" s="32">
        <v>1</v>
      </c>
      <c r="AZ39" s="69"/>
      <c r="BA39" s="69"/>
      <c r="BB39" s="69"/>
    </row>
    <row r="40" spans="1:54" ht="12.75">
      <c r="A40" s="30" t="s">
        <v>11</v>
      </c>
      <c r="B40" s="34" t="s">
        <v>107</v>
      </c>
      <c r="C40" s="32">
        <v>5</v>
      </c>
      <c r="D40" s="33"/>
      <c r="F40" s="27"/>
      <c r="G40" s="66"/>
      <c r="H40" s="66"/>
      <c r="I40" s="27"/>
      <c r="J40" s="27"/>
      <c r="K40" s="27"/>
      <c r="L40" s="27"/>
      <c r="M40" s="27"/>
      <c r="N40" s="66"/>
      <c r="O40" s="66"/>
      <c r="P40" s="28"/>
      <c r="Q40" s="66"/>
      <c r="R40" s="32">
        <v>1</v>
      </c>
      <c r="S40" s="66"/>
      <c r="T40" s="66"/>
      <c r="U40" s="66"/>
      <c r="V40" s="28"/>
      <c r="W40" s="28"/>
      <c r="X40" s="66"/>
      <c r="Y40" s="66"/>
      <c r="Z40" s="66"/>
      <c r="AA40" s="66"/>
      <c r="AB40" s="27"/>
      <c r="AC40" s="27"/>
      <c r="AD40" s="66"/>
      <c r="AE40" s="27"/>
      <c r="AF40" s="66"/>
      <c r="AG40" s="66"/>
      <c r="AH40" s="66"/>
      <c r="AI40" s="66"/>
      <c r="AJ40" s="66"/>
      <c r="AK40" s="27"/>
      <c r="AL40" s="66"/>
      <c r="AM40" s="66"/>
      <c r="AN40" s="66"/>
      <c r="AO40" s="27"/>
      <c r="AP40" s="66"/>
      <c r="AQ40" s="66"/>
      <c r="AR40" s="66"/>
      <c r="AS40" s="71"/>
      <c r="AT40" s="32">
        <v>0.5</v>
      </c>
      <c r="AU40" s="71"/>
      <c r="AV40" s="71"/>
      <c r="AW40" s="66"/>
      <c r="AX40" s="69"/>
      <c r="AY40" s="32">
        <v>0.8</v>
      </c>
      <c r="AZ40" s="69"/>
      <c r="BA40" s="69"/>
      <c r="BB40" s="69"/>
    </row>
    <row r="41" spans="1:54" ht="12.75">
      <c r="A41" s="36" t="s">
        <v>12</v>
      </c>
      <c r="B41" s="37" t="s">
        <v>108</v>
      </c>
      <c r="C41" s="38">
        <v>2</v>
      </c>
      <c r="D41" s="39"/>
      <c r="F41" s="27"/>
      <c r="G41" s="66"/>
      <c r="H41" s="66"/>
      <c r="I41" s="27"/>
      <c r="J41" s="27"/>
      <c r="K41" s="27"/>
      <c r="L41" s="27"/>
      <c r="M41" s="27"/>
      <c r="N41" s="66"/>
      <c r="O41" s="66"/>
      <c r="P41" s="28"/>
      <c r="Q41" s="66"/>
      <c r="R41" s="38">
        <v>1</v>
      </c>
      <c r="S41" s="66"/>
      <c r="T41" s="66"/>
      <c r="U41" s="66"/>
      <c r="V41" s="28"/>
      <c r="W41" s="28"/>
      <c r="X41" s="66"/>
      <c r="Y41" s="66"/>
      <c r="Z41" s="66"/>
      <c r="AA41" s="66"/>
      <c r="AB41" s="27"/>
      <c r="AC41" s="27"/>
      <c r="AD41" s="66"/>
      <c r="AE41" s="27"/>
      <c r="AF41" s="66"/>
      <c r="AG41" s="66"/>
      <c r="AH41" s="66"/>
      <c r="AI41" s="66"/>
      <c r="AJ41" s="66"/>
      <c r="AK41" s="27"/>
      <c r="AL41" s="66"/>
      <c r="AM41" s="66"/>
      <c r="AN41" s="66"/>
      <c r="AO41" s="27"/>
      <c r="AP41" s="66"/>
      <c r="AQ41" s="66"/>
      <c r="AR41" s="66"/>
      <c r="AS41" s="71"/>
      <c r="AT41" s="38">
        <v>1</v>
      </c>
      <c r="AU41" s="71"/>
      <c r="AV41" s="71"/>
      <c r="AW41" s="66"/>
      <c r="AX41" s="69"/>
      <c r="AY41" s="38"/>
      <c r="AZ41" s="69"/>
      <c r="BA41" s="69"/>
      <c r="BB41" s="69"/>
    </row>
    <row r="42" spans="1:54" ht="12.75">
      <c r="A42" s="36" t="s">
        <v>13</v>
      </c>
      <c r="B42" s="42" t="s">
        <v>109</v>
      </c>
      <c r="C42" s="38">
        <v>5</v>
      </c>
      <c r="D42" s="39"/>
      <c r="F42" s="27"/>
      <c r="G42" s="66"/>
      <c r="H42" s="66"/>
      <c r="I42" s="27"/>
      <c r="J42" s="27"/>
      <c r="K42" s="27"/>
      <c r="L42" s="27"/>
      <c r="M42" s="27"/>
      <c r="N42" s="66"/>
      <c r="O42" s="66"/>
      <c r="P42" s="28"/>
      <c r="Q42" s="66"/>
      <c r="R42" s="38">
        <v>0.8</v>
      </c>
      <c r="S42" s="66"/>
      <c r="T42" s="66"/>
      <c r="U42" s="66"/>
      <c r="V42" s="28"/>
      <c r="W42" s="28"/>
      <c r="X42" s="66"/>
      <c r="Y42" s="66"/>
      <c r="Z42" s="66"/>
      <c r="AA42" s="66"/>
      <c r="AB42" s="27"/>
      <c r="AC42" s="27"/>
      <c r="AD42" s="66"/>
      <c r="AE42" s="27"/>
      <c r="AF42" s="66"/>
      <c r="AG42" s="66"/>
      <c r="AH42" s="66"/>
      <c r="AI42" s="66"/>
      <c r="AJ42" s="66"/>
      <c r="AK42" s="27"/>
      <c r="AL42" s="66"/>
      <c r="AM42" s="66"/>
      <c r="AN42" s="66"/>
      <c r="AO42" s="27"/>
      <c r="AP42" s="66"/>
      <c r="AQ42" s="66"/>
      <c r="AR42" s="66"/>
      <c r="AS42" s="71"/>
      <c r="AT42" s="38">
        <v>0.5</v>
      </c>
      <c r="AU42" s="71"/>
      <c r="AV42" s="71"/>
      <c r="AW42" s="66"/>
      <c r="AX42" s="69"/>
      <c r="AY42" s="38">
        <v>0.5</v>
      </c>
      <c r="AZ42" s="69"/>
      <c r="BA42" s="69"/>
      <c r="BB42" s="69"/>
    </row>
    <row r="43" spans="1:54" ht="12.75">
      <c r="A43" s="36" t="s">
        <v>14</v>
      </c>
      <c r="B43" s="37" t="s">
        <v>110</v>
      </c>
      <c r="C43" s="38">
        <v>3</v>
      </c>
      <c r="D43" s="39"/>
      <c r="F43" s="27"/>
      <c r="G43" s="66"/>
      <c r="H43" s="66"/>
      <c r="I43" s="27"/>
      <c r="J43" s="27"/>
      <c r="K43" s="27"/>
      <c r="L43" s="27"/>
      <c r="M43" s="27"/>
      <c r="N43" s="66"/>
      <c r="O43" s="66"/>
      <c r="P43" s="28"/>
      <c r="Q43" s="66"/>
      <c r="R43" s="38">
        <v>1</v>
      </c>
      <c r="S43" s="66"/>
      <c r="T43" s="66"/>
      <c r="U43" s="66"/>
      <c r="V43" s="28"/>
      <c r="W43" s="28"/>
      <c r="X43" s="66"/>
      <c r="Y43" s="66"/>
      <c r="Z43" s="66"/>
      <c r="AA43" s="66"/>
      <c r="AB43" s="27"/>
      <c r="AC43" s="27"/>
      <c r="AD43" s="66"/>
      <c r="AE43" s="27"/>
      <c r="AF43" s="66"/>
      <c r="AG43" s="66"/>
      <c r="AH43" s="66"/>
      <c r="AI43" s="66"/>
      <c r="AJ43" s="66"/>
      <c r="AK43" s="27"/>
      <c r="AL43" s="66"/>
      <c r="AM43" s="66"/>
      <c r="AN43" s="66"/>
      <c r="AO43" s="27"/>
      <c r="AP43" s="66"/>
      <c r="AQ43" s="66"/>
      <c r="AR43" s="66"/>
      <c r="AS43" s="71"/>
      <c r="AT43" s="38">
        <v>1</v>
      </c>
      <c r="AU43" s="71"/>
      <c r="AV43" s="71"/>
      <c r="AW43" s="66"/>
      <c r="AX43" s="69"/>
      <c r="AY43" s="38"/>
      <c r="AZ43" s="69"/>
      <c r="BA43" s="69"/>
      <c r="BB43" s="69"/>
    </row>
    <row r="44" spans="1:54" ht="12.75">
      <c r="A44" s="48" t="s">
        <v>15</v>
      </c>
      <c r="B44" s="45" t="s">
        <v>111</v>
      </c>
      <c r="C44" s="49">
        <v>3</v>
      </c>
      <c r="D44" s="50"/>
      <c r="F44" s="27"/>
      <c r="G44" s="66"/>
      <c r="H44" s="66"/>
      <c r="I44" s="27"/>
      <c r="J44" s="27"/>
      <c r="K44" s="27"/>
      <c r="L44" s="27"/>
      <c r="M44" s="27"/>
      <c r="N44" s="66"/>
      <c r="O44" s="66"/>
      <c r="P44" s="28"/>
      <c r="Q44" s="66"/>
      <c r="R44" s="49">
        <v>1</v>
      </c>
      <c r="S44" s="66"/>
      <c r="T44" s="66"/>
      <c r="U44" s="66"/>
      <c r="V44" s="28"/>
      <c r="W44" s="28"/>
      <c r="X44" s="66"/>
      <c r="Y44" s="66"/>
      <c r="Z44" s="66"/>
      <c r="AA44" s="66"/>
      <c r="AB44" s="27"/>
      <c r="AC44" s="27"/>
      <c r="AD44" s="66"/>
      <c r="AE44" s="27"/>
      <c r="AF44" s="66"/>
      <c r="AG44" s="66"/>
      <c r="AH44" s="66"/>
      <c r="AI44" s="66"/>
      <c r="AJ44" s="66"/>
      <c r="AK44" s="27"/>
      <c r="AL44" s="66"/>
      <c r="AM44" s="66"/>
      <c r="AN44" s="66"/>
      <c r="AO44" s="27"/>
      <c r="AP44" s="66"/>
      <c r="AQ44" s="66"/>
      <c r="AR44" s="66"/>
      <c r="AS44" s="71"/>
      <c r="AT44" s="49">
        <v>1</v>
      </c>
      <c r="AU44" s="71"/>
      <c r="AV44" s="71"/>
      <c r="AW44" s="66"/>
      <c r="AX44" s="69"/>
      <c r="AY44" s="49"/>
      <c r="AZ44" s="69"/>
      <c r="BA44" s="69"/>
      <c r="BB44" s="69"/>
    </row>
    <row r="45" spans="1:54" ht="12.75">
      <c r="A45" s="48" t="s">
        <v>16</v>
      </c>
      <c r="B45" s="46" t="s">
        <v>112</v>
      </c>
      <c r="C45" s="49">
        <v>5</v>
      </c>
      <c r="D45" s="50"/>
      <c r="F45" s="27"/>
      <c r="G45" s="66"/>
      <c r="H45" s="66"/>
      <c r="I45" s="27"/>
      <c r="J45" s="27"/>
      <c r="K45" s="27"/>
      <c r="L45" s="27"/>
      <c r="M45" s="27"/>
      <c r="N45" s="66"/>
      <c r="O45" s="66"/>
      <c r="P45" s="28"/>
      <c r="Q45" s="66"/>
      <c r="R45" s="49">
        <v>0.2</v>
      </c>
      <c r="S45" s="66"/>
      <c r="T45" s="66"/>
      <c r="U45" s="66"/>
      <c r="V45" s="28"/>
      <c r="W45" s="28"/>
      <c r="X45" s="66"/>
      <c r="Y45" s="66"/>
      <c r="Z45" s="66"/>
      <c r="AA45" s="66"/>
      <c r="AB45" s="27"/>
      <c r="AC45" s="27"/>
      <c r="AD45" s="66"/>
      <c r="AE45" s="27"/>
      <c r="AF45" s="66"/>
      <c r="AG45" s="66"/>
      <c r="AH45" s="66"/>
      <c r="AI45" s="66"/>
      <c r="AJ45" s="66"/>
      <c r="AK45" s="27"/>
      <c r="AL45" s="66"/>
      <c r="AM45" s="66"/>
      <c r="AN45" s="66"/>
      <c r="AO45" s="27"/>
      <c r="AP45" s="66"/>
      <c r="AQ45" s="66"/>
      <c r="AR45" s="66"/>
      <c r="AS45" s="71"/>
      <c r="AT45" s="49">
        <v>0.5</v>
      </c>
      <c r="AU45" s="71"/>
      <c r="AV45" s="71"/>
      <c r="AW45" s="66"/>
      <c r="AX45" s="69"/>
      <c r="AY45" s="49">
        <v>0.5</v>
      </c>
      <c r="AZ45" s="69"/>
      <c r="BA45" s="69"/>
      <c r="BB45" s="69"/>
    </row>
    <row r="46" spans="1:54" ht="12.75">
      <c r="A46" s="48" t="s">
        <v>17</v>
      </c>
      <c r="B46" s="46" t="s">
        <v>113</v>
      </c>
      <c r="C46" s="49">
        <v>5</v>
      </c>
      <c r="D46" s="50"/>
      <c r="F46" s="27"/>
      <c r="G46" s="66"/>
      <c r="H46" s="66"/>
      <c r="I46" s="27"/>
      <c r="J46" s="27"/>
      <c r="K46" s="27"/>
      <c r="L46" s="27"/>
      <c r="M46" s="27"/>
      <c r="N46" s="66"/>
      <c r="O46" s="66"/>
      <c r="P46" s="28"/>
      <c r="Q46" s="66"/>
      <c r="R46" s="49"/>
      <c r="S46" s="66"/>
      <c r="T46" s="66"/>
      <c r="U46" s="66"/>
      <c r="V46" s="28"/>
      <c r="W46" s="28"/>
      <c r="X46" s="66"/>
      <c r="Y46" s="66"/>
      <c r="Z46" s="66"/>
      <c r="AA46" s="66"/>
      <c r="AB46" s="27"/>
      <c r="AC46" s="27"/>
      <c r="AD46" s="66"/>
      <c r="AE46" s="27"/>
      <c r="AF46" s="66"/>
      <c r="AG46" s="66"/>
      <c r="AH46" s="66"/>
      <c r="AI46" s="66"/>
      <c r="AJ46" s="66"/>
      <c r="AK46" s="27"/>
      <c r="AL46" s="66"/>
      <c r="AM46" s="66"/>
      <c r="AN46" s="66"/>
      <c r="AO46" s="27"/>
      <c r="AP46" s="66"/>
      <c r="AQ46" s="66"/>
      <c r="AR46" s="66"/>
      <c r="AS46" s="71"/>
      <c r="AT46" s="49"/>
      <c r="AU46" s="71"/>
      <c r="AV46" s="71"/>
      <c r="AW46" s="66"/>
      <c r="AX46" s="69"/>
      <c r="AY46" s="49"/>
      <c r="AZ46" s="69"/>
      <c r="BA46" s="69"/>
      <c r="BB46" s="69"/>
    </row>
    <row r="47" spans="1:54" ht="12.75">
      <c r="A47" s="48" t="s">
        <v>18</v>
      </c>
      <c r="B47" s="46" t="s">
        <v>114</v>
      </c>
      <c r="C47" s="49">
        <v>5</v>
      </c>
      <c r="D47" s="51"/>
      <c r="F47" s="27"/>
      <c r="G47" s="67"/>
      <c r="H47" s="67"/>
      <c r="I47" s="27"/>
      <c r="J47" s="27"/>
      <c r="K47" s="27"/>
      <c r="L47" s="27"/>
      <c r="M47" s="27"/>
      <c r="N47" s="67"/>
      <c r="O47" s="67"/>
      <c r="P47" s="28"/>
      <c r="Q47" s="67"/>
      <c r="R47" s="52"/>
      <c r="S47" s="67"/>
      <c r="T47" s="67"/>
      <c r="U47" s="67"/>
      <c r="V47" s="28"/>
      <c r="W47" s="28"/>
      <c r="X47" s="67"/>
      <c r="Y47" s="67"/>
      <c r="Z47" s="67"/>
      <c r="AA47" s="67"/>
      <c r="AB47" s="27"/>
      <c r="AC47" s="27"/>
      <c r="AD47" s="67"/>
      <c r="AE47" s="27"/>
      <c r="AF47" s="67"/>
      <c r="AG47" s="67"/>
      <c r="AH47" s="67"/>
      <c r="AI47" s="67"/>
      <c r="AJ47" s="67"/>
      <c r="AK47" s="27"/>
      <c r="AL47" s="67"/>
      <c r="AM47" s="67"/>
      <c r="AN47" s="67"/>
      <c r="AO47" s="27"/>
      <c r="AP47" s="67"/>
      <c r="AQ47" s="67"/>
      <c r="AR47" s="67"/>
      <c r="AS47" s="71"/>
      <c r="AT47" s="52"/>
      <c r="AU47" s="71"/>
      <c r="AV47" s="71"/>
      <c r="AW47" s="67"/>
      <c r="AX47" s="69"/>
      <c r="AY47" s="52"/>
      <c r="AZ47" s="69"/>
      <c r="BA47" s="69"/>
      <c r="BB47" s="69"/>
    </row>
    <row r="48" spans="1:54" ht="12.75">
      <c r="A48" s="45" t="s">
        <v>19</v>
      </c>
      <c r="B48" s="46" t="s">
        <v>115</v>
      </c>
      <c r="C48" s="47">
        <v>3</v>
      </c>
      <c r="D48" s="4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27"/>
      <c r="R48" s="47"/>
      <c r="S48" s="27"/>
      <c r="T48" s="27"/>
      <c r="U48" s="27"/>
      <c r="V48" s="28"/>
      <c r="W48" s="28"/>
      <c r="X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71"/>
      <c r="AT48" s="47"/>
      <c r="AU48" s="71"/>
      <c r="AV48" s="71"/>
      <c r="AW48" s="27"/>
      <c r="AX48" s="69"/>
      <c r="AY48" s="47"/>
      <c r="AZ48" s="69"/>
      <c r="BA48" s="69"/>
      <c r="BB48" s="69"/>
    </row>
    <row r="49" spans="1:54" ht="12.75">
      <c r="A49" s="5"/>
      <c r="B49" s="5"/>
      <c r="C49" s="5"/>
      <c r="D49" s="3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27"/>
      <c r="R49" s="3"/>
      <c r="S49" s="27"/>
      <c r="T49" s="27"/>
      <c r="U49" s="27"/>
      <c r="V49" s="28"/>
      <c r="W49" s="28"/>
      <c r="X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71"/>
      <c r="AT49" s="3"/>
      <c r="AU49" s="71"/>
      <c r="AV49" s="71"/>
      <c r="AW49" s="27"/>
      <c r="AX49" s="69"/>
      <c r="AY49" s="3"/>
      <c r="AZ49" s="69"/>
      <c r="BA49" s="69"/>
      <c r="BB49" s="69"/>
    </row>
    <row r="50" spans="1:54" ht="12.75">
      <c r="A50" s="5"/>
      <c r="B50" s="5" t="s">
        <v>1</v>
      </c>
      <c r="C50" s="3">
        <f>SUM(C33:C48)</f>
        <v>58</v>
      </c>
      <c r="D50" s="3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7"/>
      <c r="R50" s="3">
        <f>R33*$C$33+R34*$C$34+R35*$C$35+R36*$C$36+R37*$C$37+R38*$C$38+R39*$C$39+R40*$C$40+R41*$C$41+R42*$C$42+R43*$C$43+R44*$C$44+R45*$C$45+R46*$C$46+R47*$C$47+R48*$C$48</f>
        <v>34</v>
      </c>
      <c r="S50" s="27"/>
      <c r="T50" s="27"/>
      <c r="U50" s="27"/>
      <c r="V50" s="28"/>
      <c r="W50" s="28"/>
      <c r="X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71"/>
      <c r="AT50" s="3">
        <f>AT33*$C$33+AT34*$C$34+AT35*$C$35+AT36*$C$36+AT37*$C$37+AT38*$C$38+AT39*$C$39+AT40*$C$40+AT41*$C$41+AT42*$C$42+AT43*$C$43+AT44*$C$44+AT45*$C$45+AT46*$C$46+AT47*$C$47+AT48*$C$48</f>
        <v>31.5</v>
      </c>
      <c r="AU50" s="71"/>
      <c r="AV50" s="71"/>
      <c r="AW50" s="27"/>
      <c r="AX50" s="69"/>
      <c r="AY50" s="3">
        <f>AY33*$C$33+AY34*$C$34+AY35*$C$35+AY36*$C$36+AY37*$C$37+AY38*$C$38+AY39*$C$39+AY40*$C$40+AY41*$C$41+AY42*$C$42+AY43*$C$43+AY44*$C$44+AY45*$C$45+AY46*$C$46+AY47*$C$47+AY48*$C$48</f>
        <v>20.6</v>
      </c>
      <c r="AZ50" s="69"/>
      <c r="BA50" s="69"/>
      <c r="BB50" s="69"/>
    </row>
    <row r="51" spans="6:54" ht="12.75"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27"/>
      <c r="R51" s="3"/>
      <c r="S51" s="27"/>
      <c r="T51" s="27"/>
      <c r="U51" s="27"/>
      <c r="V51" s="28"/>
      <c r="W51" s="28"/>
      <c r="X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71"/>
      <c r="AT51" s="3"/>
      <c r="AU51" s="71"/>
      <c r="AV51" s="71"/>
      <c r="AW51" s="27"/>
      <c r="AX51" s="69"/>
      <c r="AY51" s="3"/>
      <c r="AZ51" s="69"/>
      <c r="BA51" s="69"/>
      <c r="BB51" s="69"/>
    </row>
    <row r="52" spans="2:54" ht="12.75">
      <c r="B52" s="6">
        <f>_xlfn.COUNTIFS(G52:AZ52,C52)</f>
        <v>0</v>
      </c>
      <c r="C52" s="10">
        <v>20</v>
      </c>
      <c r="D52" s="8"/>
      <c r="F52" s="27"/>
      <c r="G52" s="68"/>
      <c r="H52" s="68"/>
      <c r="I52" s="27"/>
      <c r="J52" s="27"/>
      <c r="K52" s="27"/>
      <c r="L52" s="27"/>
      <c r="M52" s="27"/>
      <c r="N52" s="68"/>
      <c r="O52" s="68"/>
      <c r="P52" s="28"/>
      <c r="Q52" s="68"/>
      <c r="R52" s="9">
        <f>ROUND(R50*$C$52/$C$50,1)</f>
        <v>11.7</v>
      </c>
      <c r="S52" s="68"/>
      <c r="T52" s="68"/>
      <c r="U52" s="68"/>
      <c r="V52" s="28"/>
      <c r="W52" s="28"/>
      <c r="X52" s="68"/>
      <c r="Y52" s="68"/>
      <c r="Z52" s="68"/>
      <c r="AA52" s="68"/>
      <c r="AB52" s="27"/>
      <c r="AC52" s="27"/>
      <c r="AD52" s="68"/>
      <c r="AE52" s="27"/>
      <c r="AF52" s="68"/>
      <c r="AG52" s="68"/>
      <c r="AH52" s="68"/>
      <c r="AI52" s="68"/>
      <c r="AJ52" s="68"/>
      <c r="AK52" s="27"/>
      <c r="AL52" s="68"/>
      <c r="AM52" s="68"/>
      <c r="AN52" s="68"/>
      <c r="AO52" s="27"/>
      <c r="AP52" s="68"/>
      <c r="AQ52" s="68"/>
      <c r="AR52" s="68"/>
      <c r="AS52" s="71"/>
      <c r="AT52" s="9">
        <f>ROUND(AT50*$C$52/$C$50,1)</f>
        <v>10.9</v>
      </c>
      <c r="AU52" s="71"/>
      <c r="AV52" s="71"/>
      <c r="AW52" s="68"/>
      <c r="AX52" s="69"/>
      <c r="AY52" s="9">
        <f>ROUND(AY50*$C$52/$C$50,1)</f>
        <v>7.1</v>
      </c>
      <c r="AZ52" s="69"/>
      <c r="BA52" s="69"/>
      <c r="BB52" s="69"/>
    </row>
    <row r="53" spans="2:54" ht="12.75">
      <c r="B53" s="29">
        <f>AVERAGE(G52:AK52)</f>
        <v>11.7</v>
      </c>
      <c r="F53" s="27"/>
      <c r="G53" s="27"/>
      <c r="H53" s="27"/>
      <c r="I53" s="27"/>
      <c r="J53" s="27"/>
      <c r="K53" s="27"/>
      <c r="L53" s="27"/>
      <c r="M53" s="27"/>
      <c r="N53" s="27"/>
      <c r="O53" s="28"/>
      <c r="P53" s="28"/>
      <c r="Q53" s="28"/>
      <c r="R53" s="28"/>
      <c r="S53" s="28"/>
      <c r="T53" s="28"/>
      <c r="U53" s="28"/>
      <c r="V53" s="28"/>
      <c r="W53" s="28"/>
      <c r="Y53" s="28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71"/>
      <c r="AT53" s="71"/>
      <c r="AU53" s="71"/>
      <c r="AV53" s="71"/>
      <c r="AW53" s="69"/>
      <c r="AX53" s="69"/>
      <c r="AY53" s="69"/>
      <c r="AZ53" s="69"/>
      <c r="BA53" s="69"/>
      <c r="BB53" s="69"/>
    </row>
    <row r="54" spans="6:54" ht="12.75"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28"/>
      <c r="Q54" s="28"/>
      <c r="R54" s="28"/>
      <c r="S54" s="28"/>
      <c r="T54" s="28"/>
      <c r="U54" s="28"/>
      <c r="V54" s="28"/>
      <c r="W54" s="28"/>
      <c r="Y54" s="28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71"/>
      <c r="AT54" s="71"/>
      <c r="AU54" s="71"/>
      <c r="AV54" s="71"/>
      <c r="AW54" s="69"/>
      <c r="AX54" s="69"/>
      <c r="AY54" s="69"/>
      <c r="AZ54" s="69"/>
      <c r="BA54" s="69"/>
      <c r="BB54" s="69"/>
    </row>
    <row r="55" spans="1:48" s="78" customFormat="1" ht="13.5" thickBot="1">
      <c r="A55" s="73"/>
      <c r="B55" s="14" t="s">
        <v>79</v>
      </c>
      <c r="C55" s="74"/>
      <c r="D55" s="74"/>
      <c r="E55" s="74"/>
      <c r="F55" s="75"/>
      <c r="G55" s="75"/>
      <c r="H55" s="75"/>
      <c r="I55" s="75"/>
      <c r="J55" s="75"/>
      <c r="K55" s="75"/>
      <c r="L55" s="75"/>
      <c r="M55" s="75"/>
      <c r="N55" s="75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4"/>
      <c r="AM55" s="75"/>
      <c r="AN55" s="75"/>
      <c r="AO55" s="75"/>
      <c r="AP55" s="75"/>
      <c r="AQ55" s="75"/>
      <c r="AR55" s="75"/>
      <c r="AS55" s="77"/>
      <c r="AT55" s="77"/>
      <c r="AU55" s="77"/>
      <c r="AV55" s="77"/>
    </row>
    <row r="56" spans="1:54" ht="12.75">
      <c r="A56" s="18" t="s">
        <v>4</v>
      </c>
      <c r="B56" s="35" t="s">
        <v>116</v>
      </c>
      <c r="C56" s="53">
        <v>3</v>
      </c>
      <c r="D56" s="54"/>
      <c r="E56" s="53">
        <v>1</v>
      </c>
      <c r="F56" s="27"/>
      <c r="G56" s="72"/>
      <c r="H56" s="27"/>
      <c r="I56" s="53">
        <v>0.8</v>
      </c>
      <c r="J56" s="27"/>
      <c r="K56" s="27"/>
      <c r="L56" s="72"/>
      <c r="M56" s="27"/>
      <c r="N56" s="72"/>
      <c r="O56" s="72"/>
      <c r="P56" s="72"/>
      <c r="Q56" s="28"/>
      <c r="R56" s="72"/>
      <c r="S56" s="28"/>
      <c r="T56" s="72"/>
      <c r="U56" s="28"/>
      <c r="V56" s="72"/>
      <c r="W56" s="72"/>
      <c r="X56" s="53">
        <v>1</v>
      </c>
      <c r="Y56" s="28"/>
      <c r="Z56" s="72"/>
      <c r="AB56" s="53">
        <v>1</v>
      </c>
      <c r="AC56" s="53">
        <v>1</v>
      </c>
      <c r="AD56" s="53">
        <v>1</v>
      </c>
      <c r="AE56" s="72"/>
      <c r="AF56" s="53">
        <v>1</v>
      </c>
      <c r="AG56" s="27"/>
      <c r="AH56" s="27"/>
      <c r="AI56" s="72"/>
      <c r="AJ56" s="53">
        <v>1</v>
      </c>
      <c r="AK56" s="53">
        <v>1</v>
      </c>
      <c r="AL56" s="53">
        <v>1</v>
      </c>
      <c r="AM56" s="27"/>
      <c r="AN56" s="53">
        <v>1</v>
      </c>
      <c r="AO56" s="72"/>
      <c r="AP56" s="53">
        <v>1</v>
      </c>
      <c r="AQ56" s="27"/>
      <c r="AR56" s="27"/>
      <c r="AS56" s="71"/>
      <c r="AT56" s="71"/>
      <c r="AU56" s="71"/>
      <c r="AV56" s="71"/>
      <c r="AW56" s="69"/>
      <c r="AX56" s="69"/>
      <c r="AY56" s="69"/>
      <c r="AZ56" s="72"/>
      <c r="BA56" s="53">
        <v>1</v>
      </c>
      <c r="BB56" s="69"/>
    </row>
    <row r="57" spans="1:54" ht="12.75">
      <c r="A57" s="18" t="s">
        <v>5</v>
      </c>
      <c r="B57" s="35" t="s">
        <v>117</v>
      </c>
      <c r="C57" s="19">
        <v>3</v>
      </c>
      <c r="D57" s="20"/>
      <c r="E57" s="19">
        <v>1</v>
      </c>
      <c r="F57" s="27"/>
      <c r="G57" s="66"/>
      <c r="H57" s="27"/>
      <c r="I57" s="19">
        <v>0.8</v>
      </c>
      <c r="J57" s="27"/>
      <c r="K57" s="27"/>
      <c r="L57" s="66"/>
      <c r="M57" s="27"/>
      <c r="N57" s="66"/>
      <c r="O57" s="66"/>
      <c r="P57" s="66"/>
      <c r="Q57" s="28"/>
      <c r="R57" s="66"/>
      <c r="S57" s="28"/>
      <c r="T57" s="66"/>
      <c r="U57" s="28"/>
      <c r="V57" s="66"/>
      <c r="W57" s="66"/>
      <c r="X57" s="19">
        <v>1</v>
      </c>
      <c r="Y57" s="28"/>
      <c r="Z57" s="66"/>
      <c r="AB57" s="19">
        <v>1</v>
      </c>
      <c r="AC57" s="19">
        <v>1</v>
      </c>
      <c r="AD57" s="19">
        <v>1</v>
      </c>
      <c r="AE57" s="66"/>
      <c r="AF57" s="19">
        <v>1</v>
      </c>
      <c r="AG57" s="27"/>
      <c r="AH57" s="27"/>
      <c r="AI57" s="66"/>
      <c r="AJ57" s="19">
        <v>1</v>
      </c>
      <c r="AK57" s="19">
        <v>1</v>
      </c>
      <c r="AL57" s="19">
        <v>1</v>
      </c>
      <c r="AM57" s="27"/>
      <c r="AN57" s="19">
        <v>1</v>
      </c>
      <c r="AO57" s="66"/>
      <c r="AP57" s="19">
        <v>1</v>
      </c>
      <c r="AQ57" s="27"/>
      <c r="AR57" s="27"/>
      <c r="AS57" s="71"/>
      <c r="AT57" s="71"/>
      <c r="AU57" s="71"/>
      <c r="AV57" s="71"/>
      <c r="AW57" s="69"/>
      <c r="AX57" s="69"/>
      <c r="AY57" s="69"/>
      <c r="AZ57" s="66"/>
      <c r="BA57" s="19">
        <v>1</v>
      </c>
      <c r="BB57" s="69"/>
    </row>
    <row r="58" spans="1:54" ht="12.75">
      <c r="A58" s="18" t="s">
        <v>6</v>
      </c>
      <c r="B58" s="35" t="s">
        <v>118</v>
      </c>
      <c r="C58" s="19">
        <v>4</v>
      </c>
      <c r="D58" s="20"/>
      <c r="E58" s="19">
        <v>0.5</v>
      </c>
      <c r="F58" s="27"/>
      <c r="G58" s="66"/>
      <c r="H58" s="27"/>
      <c r="I58" s="19">
        <v>0.2</v>
      </c>
      <c r="J58" s="27"/>
      <c r="K58" s="27"/>
      <c r="L58" s="66"/>
      <c r="M58" s="27"/>
      <c r="N58" s="66"/>
      <c r="O58" s="66"/>
      <c r="P58" s="66"/>
      <c r="Q58" s="28"/>
      <c r="R58" s="66"/>
      <c r="S58" s="28"/>
      <c r="T58" s="66"/>
      <c r="U58" s="28"/>
      <c r="V58" s="66"/>
      <c r="W58" s="66"/>
      <c r="X58" s="19">
        <v>0.5</v>
      </c>
      <c r="Y58" s="28"/>
      <c r="Z58" s="66"/>
      <c r="AB58" s="19">
        <v>0.5</v>
      </c>
      <c r="AC58" s="19">
        <v>0.5</v>
      </c>
      <c r="AD58" s="19">
        <v>0.5</v>
      </c>
      <c r="AE58" s="66"/>
      <c r="AF58" s="19">
        <v>0.5</v>
      </c>
      <c r="AG58" s="27"/>
      <c r="AH58" s="27"/>
      <c r="AI58" s="66"/>
      <c r="AJ58" s="19">
        <v>0.2</v>
      </c>
      <c r="AK58" s="19">
        <v>0.2</v>
      </c>
      <c r="AL58" s="19">
        <v>0.5</v>
      </c>
      <c r="AM58" s="27"/>
      <c r="AN58" s="19">
        <v>0.5</v>
      </c>
      <c r="AO58" s="66"/>
      <c r="AP58" s="19"/>
      <c r="AQ58" s="27"/>
      <c r="AR58" s="27"/>
      <c r="AS58" s="71"/>
      <c r="AT58" s="71"/>
      <c r="AU58" s="71"/>
      <c r="AV58" s="71"/>
      <c r="AW58" s="69"/>
      <c r="AX58" s="69"/>
      <c r="AY58" s="69"/>
      <c r="AZ58" s="66"/>
      <c r="BA58" s="19">
        <v>0.5</v>
      </c>
      <c r="BB58" s="69"/>
    </row>
    <row r="59" spans="1:54" ht="12.75">
      <c r="A59" s="55" t="s">
        <v>7</v>
      </c>
      <c r="B59" s="56" t="s">
        <v>119</v>
      </c>
      <c r="C59" s="57">
        <v>3</v>
      </c>
      <c r="D59" s="58"/>
      <c r="E59" s="57">
        <v>0.5</v>
      </c>
      <c r="F59" s="27"/>
      <c r="G59" s="66"/>
      <c r="H59" s="27"/>
      <c r="I59" s="57">
        <v>1</v>
      </c>
      <c r="J59" s="27"/>
      <c r="K59" s="27"/>
      <c r="L59" s="66"/>
      <c r="M59" s="27"/>
      <c r="N59" s="66"/>
      <c r="O59" s="66"/>
      <c r="P59" s="66"/>
      <c r="Q59" s="28"/>
      <c r="R59" s="66"/>
      <c r="S59" s="28"/>
      <c r="T59" s="66"/>
      <c r="U59" s="28"/>
      <c r="V59" s="66"/>
      <c r="W59" s="66"/>
      <c r="X59" s="57">
        <v>0.8</v>
      </c>
      <c r="Y59" s="28"/>
      <c r="Z59" s="66"/>
      <c r="AB59" s="57">
        <v>1</v>
      </c>
      <c r="AC59" s="57">
        <v>0.8</v>
      </c>
      <c r="AD59" s="57">
        <v>0.8</v>
      </c>
      <c r="AE59" s="66"/>
      <c r="AF59" s="57">
        <v>0.2</v>
      </c>
      <c r="AG59" s="27"/>
      <c r="AH59" s="27"/>
      <c r="AI59" s="66"/>
      <c r="AJ59" s="57">
        <v>0.5</v>
      </c>
      <c r="AK59" s="57">
        <v>0.2</v>
      </c>
      <c r="AL59" s="57">
        <v>1</v>
      </c>
      <c r="AM59" s="27"/>
      <c r="AN59" s="57">
        <v>1</v>
      </c>
      <c r="AO59" s="66"/>
      <c r="AP59" s="57"/>
      <c r="AQ59" s="27"/>
      <c r="AR59" s="27"/>
      <c r="AS59" s="71"/>
      <c r="AT59" s="71"/>
      <c r="AU59" s="71"/>
      <c r="AV59" s="71"/>
      <c r="AW59" s="69"/>
      <c r="AX59" s="69"/>
      <c r="AY59" s="69"/>
      <c r="AZ59" s="66"/>
      <c r="BA59" s="57">
        <v>1</v>
      </c>
      <c r="BB59" s="69"/>
    </row>
    <row r="60" spans="1:54" ht="12.75">
      <c r="A60" s="55" t="s">
        <v>8</v>
      </c>
      <c r="B60" s="56" t="s">
        <v>120</v>
      </c>
      <c r="C60" s="57">
        <v>3</v>
      </c>
      <c r="D60" s="58"/>
      <c r="E60" s="57">
        <v>1</v>
      </c>
      <c r="F60" s="27"/>
      <c r="G60" s="66"/>
      <c r="H60" s="27"/>
      <c r="I60" s="57">
        <v>0.2</v>
      </c>
      <c r="J60" s="27"/>
      <c r="K60" s="27"/>
      <c r="L60" s="66"/>
      <c r="M60" s="27"/>
      <c r="N60" s="66"/>
      <c r="O60" s="66"/>
      <c r="P60" s="66"/>
      <c r="Q60" s="28"/>
      <c r="R60" s="66"/>
      <c r="S60" s="28"/>
      <c r="T60" s="66"/>
      <c r="U60" s="28"/>
      <c r="V60" s="66"/>
      <c r="W60" s="66"/>
      <c r="X60" s="57">
        <v>0.8</v>
      </c>
      <c r="Y60" s="28"/>
      <c r="Z60" s="66"/>
      <c r="AB60" s="57">
        <v>1</v>
      </c>
      <c r="AC60" s="57">
        <v>1</v>
      </c>
      <c r="AD60" s="57">
        <v>0.8</v>
      </c>
      <c r="AE60" s="66"/>
      <c r="AF60" s="57">
        <v>0.5</v>
      </c>
      <c r="AG60" s="27"/>
      <c r="AH60" s="27"/>
      <c r="AI60" s="66"/>
      <c r="AJ60" s="57">
        <v>1</v>
      </c>
      <c r="AK60" s="57">
        <v>0.5</v>
      </c>
      <c r="AL60" s="57">
        <v>0.2</v>
      </c>
      <c r="AM60" s="27"/>
      <c r="AN60" s="57">
        <v>1</v>
      </c>
      <c r="AO60" s="66"/>
      <c r="AP60" s="57"/>
      <c r="AQ60" s="27"/>
      <c r="AR60" s="27"/>
      <c r="AS60" s="71"/>
      <c r="AT60" s="71"/>
      <c r="AU60" s="71"/>
      <c r="AV60" s="71"/>
      <c r="AW60" s="69"/>
      <c r="AX60" s="69"/>
      <c r="AY60" s="69"/>
      <c r="AZ60" s="66"/>
      <c r="BA60" s="57">
        <v>1</v>
      </c>
      <c r="BB60" s="69"/>
    </row>
    <row r="61" spans="1:54" ht="12.75">
      <c r="A61" s="55" t="s">
        <v>9</v>
      </c>
      <c r="B61" s="56" t="s">
        <v>121</v>
      </c>
      <c r="C61" s="57">
        <v>3</v>
      </c>
      <c r="D61" s="58"/>
      <c r="E61" s="57">
        <v>0.8</v>
      </c>
      <c r="F61" s="27"/>
      <c r="G61" s="66"/>
      <c r="H61" s="27"/>
      <c r="I61" s="57">
        <v>1</v>
      </c>
      <c r="J61" s="27"/>
      <c r="K61" s="27"/>
      <c r="L61" s="66"/>
      <c r="M61" s="27"/>
      <c r="N61" s="66"/>
      <c r="O61" s="66"/>
      <c r="P61" s="66"/>
      <c r="Q61" s="28"/>
      <c r="R61" s="66"/>
      <c r="S61" s="28"/>
      <c r="T61" s="66"/>
      <c r="U61" s="28"/>
      <c r="V61" s="66"/>
      <c r="W61" s="66"/>
      <c r="X61" s="57">
        <v>1</v>
      </c>
      <c r="Y61" s="28"/>
      <c r="Z61" s="66"/>
      <c r="AB61" s="57">
        <v>1</v>
      </c>
      <c r="AC61" s="57">
        <v>1</v>
      </c>
      <c r="AD61" s="57">
        <v>1</v>
      </c>
      <c r="AE61" s="66"/>
      <c r="AF61" s="57">
        <v>1</v>
      </c>
      <c r="AG61" s="27"/>
      <c r="AH61" s="27"/>
      <c r="AI61" s="66"/>
      <c r="AJ61" s="57">
        <v>0.8</v>
      </c>
      <c r="AK61" s="57">
        <v>0.8</v>
      </c>
      <c r="AL61" s="57">
        <v>1</v>
      </c>
      <c r="AM61" s="27"/>
      <c r="AN61" s="57">
        <v>1</v>
      </c>
      <c r="AO61" s="66"/>
      <c r="AP61" s="57">
        <v>1</v>
      </c>
      <c r="AQ61" s="27"/>
      <c r="AR61" s="27"/>
      <c r="AS61" s="71"/>
      <c r="AT61" s="71"/>
      <c r="AU61" s="71"/>
      <c r="AV61" s="71"/>
      <c r="AW61" s="69"/>
      <c r="AX61" s="69"/>
      <c r="AY61" s="69"/>
      <c r="AZ61" s="66"/>
      <c r="BA61" s="57">
        <v>1</v>
      </c>
      <c r="BB61" s="69"/>
    </row>
    <row r="62" spans="1:54" ht="12.75">
      <c r="A62" s="55" t="s">
        <v>10</v>
      </c>
      <c r="B62" s="56" t="s">
        <v>122</v>
      </c>
      <c r="C62" s="57">
        <v>5</v>
      </c>
      <c r="D62" s="58"/>
      <c r="E62" s="57">
        <v>0.8</v>
      </c>
      <c r="F62" s="27"/>
      <c r="G62" s="66"/>
      <c r="H62" s="27"/>
      <c r="I62" s="57">
        <v>0.2</v>
      </c>
      <c r="J62" s="27"/>
      <c r="K62" s="27"/>
      <c r="L62" s="66"/>
      <c r="M62" s="27"/>
      <c r="N62" s="66"/>
      <c r="O62" s="66"/>
      <c r="P62" s="66"/>
      <c r="Q62" s="28"/>
      <c r="R62" s="66"/>
      <c r="S62" s="28"/>
      <c r="T62" s="66"/>
      <c r="U62" s="28"/>
      <c r="V62" s="66"/>
      <c r="W62" s="66"/>
      <c r="X62" s="57">
        <v>0.2</v>
      </c>
      <c r="Y62" s="28"/>
      <c r="Z62" s="66"/>
      <c r="AB62" s="57">
        <v>1</v>
      </c>
      <c r="AC62" s="57"/>
      <c r="AD62" s="57"/>
      <c r="AE62" s="66"/>
      <c r="AF62" s="57"/>
      <c r="AG62" s="27"/>
      <c r="AH62" s="27"/>
      <c r="AI62" s="66"/>
      <c r="AJ62" s="57"/>
      <c r="AK62" s="57">
        <v>0.5</v>
      </c>
      <c r="AL62" s="57">
        <v>1</v>
      </c>
      <c r="AM62" s="27"/>
      <c r="AN62" s="57">
        <v>0.2</v>
      </c>
      <c r="AO62" s="66"/>
      <c r="AP62" s="57"/>
      <c r="AQ62" s="27"/>
      <c r="AR62" s="27"/>
      <c r="AS62" s="71"/>
      <c r="AT62" s="71"/>
      <c r="AU62" s="71"/>
      <c r="AV62" s="71"/>
      <c r="AW62" s="69"/>
      <c r="AX62" s="69"/>
      <c r="AY62" s="69"/>
      <c r="AZ62" s="66"/>
      <c r="BA62" s="57"/>
      <c r="BB62" s="69"/>
    </row>
    <row r="63" spans="1:54" ht="12.75">
      <c r="A63" s="55" t="s">
        <v>11</v>
      </c>
      <c r="B63" s="56" t="s">
        <v>123</v>
      </c>
      <c r="C63" s="57">
        <v>8</v>
      </c>
      <c r="D63" s="58"/>
      <c r="E63" s="57">
        <v>0.5</v>
      </c>
      <c r="F63" s="27"/>
      <c r="G63" s="66"/>
      <c r="H63" s="27"/>
      <c r="I63" s="57"/>
      <c r="J63" s="27"/>
      <c r="K63" s="27"/>
      <c r="L63" s="66"/>
      <c r="M63" s="27"/>
      <c r="N63" s="66"/>
      <c r="O63" s="66"/>
      <c r="P63" s="66"/>
      <c r="Q63" s="28"/>
      <c r="R63" s="66"/>
      <c r="S63" s="28"/>
      <c r="T63" s="66"/>
      <c r="U63" s="28"/>
      <c r="V63" s="66"/>
      <c r="W63" s="66"/>
      <c r="X63" s="57">
        <v>0.2</v>
      </c>
      <c r="Y63" s="28"/>
      <c r="Z63" s="66"/>
      <c r="AB63" s="57"/>
      <c r="AC63" s="57"/>
      <c r="AD63" s="57">
        <v>0.5</v>
      </c>
      <c r="AE63" s="66"/>
      <c r="AF63" s="57"/>
      <c r="AG63" s="27"/>
      <c r="AH63" s="27"/>
      <c r="AI63" s="66"/>
      <c r="AJ63" s="57"/>
      <c r="AK63" s="57">
        <v>0.1</v>
      </c>
      <c r="AL63" s="57"/>
      <c r="AM63" s="27"/>
      <c r="AN63" s="57"/>
      <c r="AO63" s="66"/>
      <c r="AP63" s="57">
        <v>0.2</v>
      </c>
      <c r="AQ63" s="27"/>
      <c r="AR63" s="27"/>
      <c r="AS63" s="71"/>
      <c r="AT63" s="71"/>
      <c r="AU63" s="71"/>
      <c r="AV63" s="71"/>
      <c r="AW63" s="69"/>
      <c r="AX63" s="69"/>
      <c r="AY63" s="69"/>
      <c r="AZ63" s="66"/>
      <c r="BA63" s="57"/>
      <c r="BB63" s="69"/>
    </row>
    <row r="64" spans="1:54" ht="12.75">
      <c r="A64" s="55" t="s">
        <v>12</v>
      </c>
      <c r="B64" s="56" t="s">
        <v>140</v>
      </c>
      <c r="C64" s="57">
        <v>1</v>
      </c>
      <c r="D64" s="58"/>
      <c r="E64" s="57">
        <v>1</v>
      </c>
      <c r="F64" s="27"/>
      <c r="G64" s="66"/>
      <c r="H64" s="27"/>
      <c r="I64" s="57"/>
      <c r="J64" s="27"/>
      <c r="K64" s="27"/>
      <c r="L64" s="66"/>
      <c r="M64" s="27"/>
      <c r="N64" s="66"/>
      <c r="O64" s="66"/>
      <c r="P64" s="66"/>
      <c r="Q64" s="28"/>
      <c r="R64" s="66"/>
      <c r="S64" s="28"/>
      <c r="T64" s="66"/>
      <c r="U64" s="28"/>
      <c r="V64" s="66"/>
      <c r="W64" s="66"/>
      <c r="X64" s="57">
        <v>1</v>
      </c>
      <c r="Y64" s="28"/>
      <c r="Z64" s="66"/>
      <c r="AB64" s="57"/>
      <c r="AC64" s="57"/>
      <c r="AD64" s="57">
        <v>0.5</v>
      </c>
      <c r="AE64" s="66"/>
      <c r="AF64" s="57"/>
      <c r="AG64" s="27"/>
      <c r="AH64" s="27"/>
      <c r="AI64" s="66"/>
      <c r="AJ64" s="57"/>
      <c r="AK64" s="57"/>
      <c r="AL64" s="57"/>
      <c r="AM64" s="27"/>
      <c r="AN64" s="57"/>
      <c r="AO64" s="66"/>
      <c r="AP64" s="57"/>
      <c r="AQ64" s="27"/>
      <c r="AR64" s="27"/>
      <c r="AS64" s="71"/>
      <c r="AT64" s="71"/>
      <c r="AU64" s="71"/>
      <c r="AV64" s="71"/>
      <c r="AW64" s="69"/>
      <c r="AX64" s="69"/>
      <c r="AY64" s="69"/>
      <c r="AZ64" s="66"/>
      <c r="BA64" s="57"/>
      <c r="BB64" s="69"/>
    </row>
    <row r="65" spans="1:54" ht="12.75">
      <c r="A65" s="59" t="s">
        <v>13</v>
      </c>
      <c r="B65" s="60" t="s">
        <v>124</v>
      </c>
      <c r="C65" s="61">
        <v>3</v>
      </c>
      <c r="D65" s="62"/>
      <c r="E65" s="61">
        <v>0.8</v>
      </c>
      <c r="F65" s="27"/>
      <c r="G65" s="66"/>
      <c r="H65" s="27"/>
      <c r="I65" s="61">
        <v>1</v>
      </c>
      <c r="J65" s="27"/>
      <c r="K65" s="27"/>
      <c r="L65" s="66"/>
      <c r="M65" s="27"/>
      <c r="N65" s="66"/>
      <c r="O65" s="66"/>
      <c r="P65" s="66"/>
      <c r="Q65" s="28"/>
      <c r="R65" s="66"/>
      <c r="S65" s="28"/>
      <c r="T65" s="66"/>
      <c r="U65" s="28"/>
      <c r="V65" s="66"/>
      <c r="W65" s="66"/>
      <c r="X65" s="61">
        <v>1</v>
      </c>
      <c r="Y65" s="28"/>
      <c r="Z65" s="66"/>
      <c r="AB65" s="61">
        <v>0.5</v>
      </c>
      <c r="AC65" s="61">
        <v>0.5</v>
      </c>
      <c r="AD65" s="61">
        <v>1</v>
      </c>
      <c r="AE65" s="66"/>
      <c r="AF65" s="61">
        <v>1</v>
      </c>
      <c r="AG65" s="27"/>
      <c r="AH65" s="27"/>
      <c r="AI65" s="66"/>
      <c r="AJ65" s="61">
        <v>0.5</v>
      </c>
      <c r="AK65" s="61">
        <v>0.5</v>
      </c>
      <c r="AL65" s="61">
        <v>1</v>
      </c>
      <c r="AM65" s="27"/>
      <c r="AN65" s="61">
        <v>1</v>
      </c>
      <c r="AO65" s="66"/>
      <c r="AP65" s="61">
        <v>0.8</v>
      </c>
      <c r="AQ65" s="27"/>
      <c r="AR65" s="27"/>
      <c r="AS65" s="71"/>
      <c r="AT65" s="71"/>
      <c r="AU65" s="71"/>
      <c r="AV65" s="71"/>
      <c r="AW65" s="69"/>
      <c r="AX65" s="69"/>
      <c r="AY65" s="69"/>
      <c r="AZ65" s="66"/>
      <c r="BA65" s="61">
        <v>1</v>
      </c>
      <c r="BB65" s="69"/>
    </row>
    <row r="66" spans="1:54" ht="12.75">
      <c r="A66" s="59" t="s">
        <v>14</v>
      </c>
      <c r="B66" s="60" t="s">
        <v>125</v>
      </c>
      <c r="C66" s="61">
        <v>4</v>
      </c>
      <c r="D66" s="62"/>
      <c r="E66" s="61">
        <v>0.2</v>
      </c>
      <c r="F66" s="27"/>
      <c r="G66" s="66"/>
      <c r="H66" s="27"/>
      <c r="I66" s="61">
        <v>0.2</v>
      </c>
      <c r="J66" s="27"/>
      <c r="K66" s="27"/>
      <c r="L66" s="66"/>
      <c r="M66" s="27"/>
      <c r="N66" s="66"/>
      <c r="O66" s="66"/>
      <c r="P66" s="66"/>
      <c r="Q66" s="28"/>
      <c r="R66" s="66"/>
      <c r="S66" s="28"/>
      <c r="T66" s="66"/>
      <c r="U66" s="28"/>
      <c r="V66" s="66"/>
      <c r="W66" s="66"/>
      <c r="X66" s="61">
        <v>0.2</v>
      </c>
      <c r="Y66" s="28"/>
      <c r="Z66" s="66"/>
      <c r="AB66" s="61"/>
      <c r="AC66" s="61"/>
      <c r="AD66" s="61"/>
      <c r="AE66" s="66"/>
      <c r="AF66" s="61"/>
      <c r="AG66" s="27"/>
      <c r="AH66" s="27"/>
      <c r="AI66" s="66"/>
      <c r="AJ66" s="61">
        <v>0.2</v>
      </c>
      <c r="AK66" s="61">
        <v>0.2</v>
      </c>
      <c r="AL66" s="61"/>
      <c r="AM66" s="27"/>
      <c r="AN66" s="61"/>
      <c r="AO66" s="66"/>
      <c r="AP66" s="61"/>
      <c r="AQ66" s="27"/>
      <c r="AR66" s="27"/>
      <c r="AS66" s="71"/>
      <c r="AT66" s="71"/>
      <c r="AU66" s="71"/>
      <c r="AV66" s="71"/>
      <c r="AW66" s="69"/>
      <c r="AX66" s="69"/>
      <c r="AY66" s="69"/>
      <c r="AZ66" s="66"/>
      <c r="BA66" s="61">
        <v>1</v>
      </c>
      <c r="BB66" s="69"/>
    </row>
    <row r="67" spans="1:54" ht="12.75">
      <c r="A67" s="59" t="s">
        <v>15</v>
      </c>
      <c r="B67" s="60" t="s">
        <v>126</v>
      </c>
      <c r="C67" s="61">
        <v>1</v>
      </c>
      <c r="D67" s="62"/>
      <c r="E67" s="61"/>
      <c r="F67" s="27"/>
      <c r="G67" s="66"/>
      <c r="H67" s="27"/>
      <c r="I67" s="61"/>
      <c r="J67" s="27"/>
      <c r="K67" s="27"/>
      <c r="L67" s="66"/>
      <c r="M67" s="27"/>
      <c r="N67" s="66"/>
      <c r="O67" s="66"/>
      <c r="P67" s="66"/>
      <c r="Q67" s="28"/>
      <c r="R67" s="66"/>
      <c r="S67" s="28"/>
      <c r="T67" s="66"/>
      <c r="U67" s="28"/>
      <c r="V67" s="66"/>
      <c r="W67" s="66"/>
      <c r="X67" s="61">
        <v>0.5</v>
      </c>
      <c r="Y67" s="28"/>
      <c r="Z67" s="66"/>
      <c r="AB67" s="61"/>
      <c r="AC67" s="61"/>
      <c r="AD67" s="61"/>
      <c r="AE67" s="66"/>
      <c r="AF67" s="61"/>
      <c r="AG67" s="27"/>
      <c r="AH67" s="27"/>
      <c r="AI67" s="66"/>
      <c r="AJ67" s="61"/>
      <c r="AK67" s="61">
        <v>1</v>
      </c>
      <c r="AL67" s="61">
        <v>1</v>
      </c>
      <c r="AM67" s="27"/>
      <c r="AN67" s="61"/>
      <c r="AO67" s="66"/>
      <c r="AP67" s="61"/>
      <c r="AQ67" s="27"/>
      <c r="AR67" s="27"/>
      <c r="AS67" s="71"/>
      <c r="AT67" s="71"/>
      <c r="AU67" s="71"/>
      <c r="AV67" s="71"/>
      <c r="AW67" s="69"/>
      <c r="AX67" s="69"/>
      <c r="AY67" s="69"/>
      <c r="AZ67" s="66"/>
      <c r="BA67" s="61"/>
      <c r="BB67" s="69"/>
    </row>
    <row r="68" spans="1:54" ht="12.75">
      <c r="A68" s="59" t="s">
        <v>16</v>
      </c>
      <c r="B68" s="60" t="s">
        <v>127</v>
      </c>
      <c r="C68" s="61">
        <v>2</v>
      </c>
      <c r="D68" s="62"/>
      <c r="E68" s="61">
        <v>0.5</v>
      </c>
      <c r="F68" s="27"/>
      <c r="G68" s="66"/>
      <c r="H68" s="27"/>
      <c r="I68" s="61"/>
      <c r="J68" s="27"/>
      <c r="K68" s="27"/>
      <c r="L68" s="66"/>
      <c r="M68" s="27"/>
      <c r="N68" s="66"/>
      <c r="O68" s="66"/>
      <c r="P68" s="66"/>
      <c r="Q68" s="28"/>
      <c r="R68" s="66"/>
      <c r="S68" s="28"/>
      <c r="T68" s="66"/>
      <c r="U68" s="28"/>
      <c r="V68" s="66"/>
      <c r="W68" s="66"/>
      <c r="X68" s="61"/>
      <c r="Y68" s="28"/>
      <c r="Z68" s="66"/>
      <c r="AB68" s="61">
        <v>0.2</v>
      </c>
      <c r="AC68" s="61"/>
      <c r="AD68" s="61"/>
      <c r="AE68" s="66"/>
      <c r="AF68" s="61"/>
      <c r="AG68" s="27"/>
      <c r="AH68" s="27"/>
      <c r="AI68" s="66"/>
      <c r="AJ68" s="61"/>
      <c r="AK68" s="61">
        <v>1</v>
      </c>
      <c r="AL68" s="61">
        <v>1</v>
      </c>
      <c r="AM68" s="27"/>
      <c r="AN68" s="61"/>
      <c r="AO68" s="66"/>
      <c r="AP68" s="61"/>
      <c r="AQ68" s="27"/>
      <c r="AR68" s="27"/>
      <c r="AS68" s="71"/>
      <c r="AT68" s="71"/>
      <c r="AU68" s="71"/>
      <c r="AV68" s="71"/>
      <c r="AW68" s="69"/>
      <c r="AX68" s="69"/>
      <c r="AY68" s="69"/>
      <c r="AZ68" s="66"/>
      <c r="BA68" s="61"/>
      <c r="BB68" s="69"/>
    </row>
    <row r="69" spans="1:54" ht="12.75">
      <c r="A69" s="59" t="s">
        <v>17</v>
      </c>
      <c r="B69" s="60" t="s">
        <v>128</v>
      </c>
      <c r="C69" s="61">
        <v>2</v>
      </c>
      <c r="D69" s="62"/>
      <c r="E69" s="61">
        <v>1</v>
      </c>
      <c r="F69" s="27"/>
      <c r="G69" s="66"/>
      <c r="H69" s="27"/>
      <c r="I69" s="61">
        <v>0.8</v>
      </c>
      <c r="J69" s="27"/>
      <c r="K69" s="27"/>
      <c r="L69" s="66"/>
      <c r="M69" s="27"/>
      <c r="N69" s="66"/>
      <c r="O69" s="66"/>
      <c r="P69" s="66"/>
      <c r="Q69" s="28"/>
      <c r="R69" s="66"/>
      <c r="S69" s="28"/>
      <c r="T69" s="66"/>
      <c r="U69" s="28"/>
      <c r="V69" s="66"/>
      <c r="W69" s="66"/>
      <c r="X69" s="61"/>
      <c r="Y69" s="28"/>
      <c r="Z69" s="66"/>
      <c r="AB69" s="61">
        <v>0.8</v>
      </c>
      <c r="AC69" s="61"/>
      <c r="AD69" s="61">
        <v>1</v>
      </c>
      <c r="AE69" s="66"/>
      <c r="AF69" s="61">
        <v>1</v>
      </c>
      <c r="AG69" s="27"/>
      <c r="AH69" s="27"/>
      <c r="AI69" s="66"/>
      <c r="AJ69" s="61"/>
      <c r="AK69" s="61">
        <v>1</v>
      </c>
      <c r="AL69" s="61">
        <v>1</v>
      </c>
      <c r="AM69" s="27"/>
      <c r="AN69" s="61">
        <v>1</v>
      </c>
      <c r="AO69" s="66"/>
      <c r="AP69" s="61">
        <v>1</v>
      </c>
      <c r="AQ69" s="27"/>
      <c r="AR69" s="27"/>
      <c r="AS69" s="71"/>
      <c r="AT69" s="71"/>
      <c r="AU69" s="71"/>
      <c r="AV69" s="71"/>
      <c r="AW69" s="69"/>
      <c r="AX69" s="69"/>
      <c r="AY69" s="69"/>
      <c r="AZ69" s="66"/>
      <c r="BA69" s="61">
        <v>1</v>
      </c>
      <c r="BB69" s="69"/>
    </row>
    <row r="70" spans="1:54" ht="12.75">
      <c r="A70" s="59" t="s">
        <v>18</v>
      </c>
      <c r="B70" s="60" t="s">
        <v>129</v>
      </c>
      <c r="C70" s="61">
        <v>3</v>
      </c>
      <c r="D70" s="62"/>
      <c r="E70" s="61">
        <v>1</v>
      </c>
      <c r="F70" s="27"/>
      <c r="G70" s="66"/>
      <c r="H70" s="27"/>
      <c r="I70" s="61">
        <v>0.2</v>
      </c>
      <c r="J70" s="27"/>
      <c r="K70" s="27"/>
      <c r="L70" s="66"/>
      <c r="M70" s="27"/>
      <c r="N70" s="66"/>
      <c r="O70" s="66"/>
      <c r="P70" s="66"/>
      <c r="Q70" s="28"/>
      <c r="R70" s="66"/>
      <c r="S70" s="28"/>
      <c r="T70" s="66"/>
      <c r="U70" s="28"/>
      <c r="V70" s="66"/>
      <c r="W70" s="66"/>
      <c r="X70" s="61"/>
      <c r="Y70" s="28"/>
      <c r="Z70" s="66"/>
      <c r="AB70" s="61">
        <v>1</v>
      </c>
      <c r="AC70" s="61"/>
      <c r="AD70" s="61">
        <v>1</v>
      </c>
      <c r="AE70" s="66"/>
      <c r="AF70" s="61">
        <v>1</v>
      </c>
      <c r="AG70" s="27"/>
      <c r="AH70" s="27"/>
      <c r="AI70" s="66"/>
      <c r="AJ70" s="61"/>
      <c r="AK70" s="61">
        <v>1</v>
      </c>
      <c r="AL70" s="61">
        <v>1</v>
      </c>
      <c r="AM70" s="27"/>
      <c r="AN70" s="61">
        <v>1</v>
      </c>
      <c r="AO70" s="66"/>
      <c r="AP70" s="61">
        <v>1</v>
      </c>
      <c r="AQ70" s="27"/>
      <c r="AR70" s="27"/>
      <c r="AS70" s="71"/>
      <c r="AT70" s="71"/>
      <c r="AU70" s="71"/>
      <c r="AV70" s="71"/>
      <c r="AW70" s="69"/>
      <c r="AX70" s="69"/>
      <c r="AY70" s="69"/>
      <c r="AZ70" s="66"/>
      <c r="BA70" s="61">
        <v>1</v>
      </c>
      <c r="BB70" s="69"/>
    </row>
    <row r="71" spans="1:54" ht="12.75">
      <c r="A71" s="59" t="s">
        <v>19</v>
      </c>
      <c r="B71" s="60" t="s">
        <v>130</v>
      </c>
      <c r="C71" s="61">
        <v>4</v>
      </c>
      <c r="D71" s="62"/>
      <c r="E71" s="61"/>
      <c r="F71" s="27"/>
      <c r="G71" s="66"/>
      <c r="H71" s="27"/>
      <c r="I71" s="61">
        <v>0.2</v>
      </c>
      <c r="J71" s="27"/>
      <c r="K71" s="27"/>
      <c r="L71" s="66"/>
      <c r="M71" s="27"/>
      <c r="N71" s="66"/>
      <c r="O71" s="66"/>
      <c r="P71" s="66"/>
      <c r="Q71" s="28"/>
      <c r="R71" s="66"/>
      <c r="S71" s="28"/>
      <c r="T71" s="66"/>
      <c r="U71" s="28"/>
      <c r="V71" s="66"/>
      <c r="W71" s="66"/>
      <c r="X71" s="61"/>
      <c r="Y71" s="28"/>
      <c r="Z71" s="66"/>
      <c r="AB71" s="61">
        <v>0.8</v>
      </c>
      <c r="AC71" s="61"/>
      <c r="AD71" s="61"/>
      <c r="AE71" s="66"/>
      <c r="AF71" s="61"/>
      <c r="AG71" s="27"/>
      <c r="AH71" s="27"/>
      <c r="AI71" s="66"/>
      <c r="AJ71" s="61"/>
      <c r="AK71" s="61"/>
      <c r="AL71" s="61">
        <v>0.5</v>
      </c>
      <c r="AM71" s="27"/>
      <c r="AN71" s="61"/>
      <c r="AO71" s="66"/>
      <c r="AP71" s="61"/>
      <c r="AQ71" s="27"/>
      <c r="AR71" s="27"/>
      <c r="AS71" s="71"/>
      <c r="AT71" s="71"/>
      <c r="AU71" s="71"/>
      <c r="AV71" s="71"/>
      <c r="AW71" s="69"/>
      <c r="AX71" s="69"/>
      <c r="AY71" s="69"/>
      <c r="AZ71" s="66"/>
      <c r="BA71" s="61"/>
      <c r="BB71" s="69"/>
    </row>
    <row r="72" spans="1:54" ht="12.75">
      <c r="A72" s="59" t="s">
        <v>20</v>
      </c>
      <c r="B72" s="60" t="s">
        <v>131</v>
      </c>
      <c r="C72" s="61">
        <v>2</v>
      </c>
      <c r="D72" s="62"/>
      <c r="E72" s="61"/>
      <c r="F72" s="27"/>
      <c r="G72" s="66"/>
      <c r="H72" s="27"/>
      <c r="I72" s="61"/>
      <c r="J72" s="27"/>
      <c r="K72" s="27"/>
      <c r="L72" s="66"/>
      <c r="M72" s="27"/>
      <c r="N72" s="66"/>
      <c r="O72" s="66"/>
      <c r="P72" s="66"/>
      <c r="Q72" s="28"/>
      <c r="R72" s="66"/>
      <c r="S72" s="28"/>
      <c r="T72" s="66"/>
      <c r="U72" s="28"/>
      <c r="V72" s="66"/>
      <c r="W72" s="66"/>
      <c r="X72" s="61"/>
      <c r="Y72" s="28"/>
      <c r="Z72" s="66"/>
      <c r="AB72" s="61"/>
      <c r="AC72" s="61"/>
      <c r="AD72" s="61"/>
      <c r="AE72" s="66"/>
      <c r="AF72" s="61"/>
      <c r="AG72" s="27"/>
      <c r="AH72" s="27"/>
      <c r="AI72" s="66"/>
      <c r="AJ72" s="61"/>
      <c r="AK72" s="61"/>
      <c r="AL72" s="61">
        <v>1</v>
      </c>
      <c r="AM72" s="27"/>
      <c r="AN72" s="61"/>
      <c r="AO72" s="66"/>
      <c r="AP72" s="61"/>
      <c r="AQ72" s="27"/>
      <c r="AR72" s="27"/>
      <c r="AS72" s="71"/>
      <c r="AT72" s="71"/>
      <c r="AU72" s="71"/>
      <c r="AV72" s="71"/>
      <c r="AW72" s="69"/>
      <c r="AX72" s="69"/>
      <c r="AY72" s="69"/>
      <c r="AZ72" s="66"/>
      <c r="BA72" s="61">
        <v>1</v>
      </c>
      <c r="BB72" s="69"/>
    </row>
    <row r="73" spans="1:54" ht="12.75">
      <c r="A73" s="59" t="s">
        <v>21</v>
      </c>
      <c r="B73" s="60" t="s">
        <v>132</v>
      </c>
      <c r="C73" s="61">
        <v>3</v>
      </c>
      <c r="D73" s="62"/>
      <c r="E73" s="61"/>
      <c r="F73" s="27"/>
      <c r="G73" s="66"/>
      <c r="H73" s="27"/>
      <c r="I73" s="61">
        <v>0.2</v>
      </c>
      <c r="J73" s="27"/>
      <c r="K73" s="27"/>
      <c r="L73" s="66"/>
      <c r="M73" s="27"/>
      <c r="N73" s="66"/>
      <c r="O73" s="66"/>
      <c r="P73" s="66"/>
      <c r="Q73" s="28"/>
      <c r="R73" s="66"/>
      <c r="S73" s="28"/>
      <c r="T73" s="66"/>
      <c r="U73" s="28"/>
      <c r="V73" s="66"/>
      <c r="W73" s="66"/>
      <c r="X73" s="61"/>
      <c r="Y73" s="28"/>
      <c r="Z73" s="66"/>
      <c r="AB73" s="61"/>
      <c r="AC73" s="61"/>
      <c r="AD73" s="61"/>
      <c r="AE73" s="66"/>
      <c r="AF73" s="61"/>
      <c r="AG73" s="27"/>
      <c r="AH73" s="27"/>
      <c r="AI73" s="66"/>
      <c r="AJ73" s="61"/>
      <c r="AK73" s="61"/>
      <c r="AL73" s="61"/>
      <c r="AM73" s="27"/>
      <c r="AN73" s="61"/>
      <c r="AO73" s="66"/>
      <c r="AP73" s="61"/>
      <c r="AQ73" s="27"/>
      <c r="AR73" s="27"/>
      <c r="AS73" s="71"/>
      <c r="AT73" s="71"/>
      <c r="AU73" s="71"/>
      <c r="AV73" s="71"/>
      <c r="AW73" s="69"/>
      <c r="AX73" s="69"/>
      <c r="AY73" s="69"/>
      <c r="AZ73" s="66"/>
      <c r="BA73" s="61"/>
      <c r="BB73" s="69"/>
    </row>
    <row r="74" spans="1:54" ht="12.75">
      <c r="A74" s="59" t="s">
        <v>22</v>
      </c>
      <c r="B74" s="60" t="s">
        <v>133</v>
      </c>
      <c r="C74" s="61">
        <v>3</v>
      </c>
      <c r="D74" s="62"/>
      <c r="E74" s="61"/>
      <c r="F74" s="27"/>
      <c r="G74" s="66"/>
      <c r="H74" s="27"/>
      <c r="I74" s="61"/>
      <c r="J74" s="27"/>
      <c r="K74" s="27"/>
      <c r="L74" s="66"/>
      <c r="M74" s="27"/>
      <c r="N74" s="66"/>
      <c r="O74" s="66"/>
      <c r="P74" s="66"/>
      <c r="Q74" s="28"/>
      <c r="R74" s="66"/>
      <c r="S74" s="28"/>
      <c r="T74" s="66"/>
      <c r="U74" s="28"/>
      <c r="V74" s="66"/>
      <c r="W74" s="66"/>
      <c r="X74" s="61"/>
      <c r="Y74" s="28"/>
      <c r="Z74" s="66"/>
      <c r="AB74" s="61"/>
      <c r="AC74" s="61"/>
      <c r="AD74" s="61"/>
      <c r="AE74" s="66"/>
      <c r="AF74" s="61"/>
      <c r="AG74" s="27"/>
      <c r="AH74" s="27"/>
      <c r="AI74" s="66"/>
      <c r="AJ74" s="61"/>
      <c r="AK74" s="61"/>
      <c r="AL74" s="61"/>
      <c r="AM74" s="27"/>
      <c r="AN74" s="61"/>
      <c r="AO74" s="66"/>
      <c r="AP74" s="61"/>
      <c r="AQ74" s="27"/>
      <c r="AR74" s="27"/>
      <c r="AS74" s="71"/>
      <c r="AT74" s="71"/>
      <c r="AU74" s="71"/>
      <c r="AV74" s="71"/>
      <c r="AW74" s="69"/>
      <c r="AX74" s="69"/>
      <c r="AY74" s="69"/>
      <c r="AZ74" s="66"/>
      <c r="BA74" s="61"/>
      <c r="BB74" s="69"/>
    </row>
    <row r="75" spans="1:54" ht="12.75">
      <c r="A75" s="30" t="s">
        <v>23</v>
      </c>
      <c r="B75" s="31" t="s">
        <v>134</v>
      </c>
      <c r="C75" s="32">
        <v>3</v>
      </c>
      <c r="D75" s="33"/>
      <c r="E75" s="32"/>
      <c r="F75" s="27"/>
      <c r="G75" s="66"/>
      <c r="H75" s="27"/>
      <c r="I75" s="32"/>
      <c r="J75" s="27"/>
      <c r="K75" s="27"/>
      <c r="L75" s="66"/>
      <c r="M75" s="27"/>
      <c r="N75" s="66"/>
      <c r="O75" s="66"/>
      <c r="P75" s="66"/>
      <c r="Q75" s="28"/>
      <c r="R75" s="66"/>
      <c r="S75" s="28"/>
      <c r="T75" s="66"/>
      <c r="U75" s="28"/>
      <c r="V75" s="66"/>
      <c r="W75" s="66"/>
      <c r="X75" s="32"/>
      <c r="Y75" s="28"/>
      <c r="Z75" s="66"/>
      <c r="AB75" s="32">
        <v>1</v>
      </c>
      <c r="AC75" s="32"/>
      <c r="AD75" s="32"/>
      <c r="AE75" s="66"/>
      <c r="AF75" s="32"/>
      <c r="AG75" s="27"/>
      <c r="AH75" s="27"/>
      <c r="AI75" s="66"/>
      <c r="AJ75" s="32">
        <v>0.2</v>
      </c>
      <c r="AK75" s="32">
        <v>0.5</v>
      </c>
      <c r="AL75" s="32">
        <v>1</v>
      </c>
      <c r="AM75" s="27"/>
      <c r="AN75" s="32"/>
      <c r="AO75" s="66"/>
      <c r="AP75" s="32">
        <v>1</v>
      </c>
      <c r="AQ75" s="27"/>
      <c r="AR75" s="27"/>
      <c r="AS75" s="71"/>
      <c r="AT75" s="71"/>
      <c r="AU75" s="71"/>
      <c r="AV75" s="71"/>
      <c r="AW75" s="69"/>
      <c r="AX75" s="69"/>
      <c r="AY75" s="69"/>
      <c r="AZ75" s="66"/>
      <c r="BA75" s="32"/>
      <c r="BB75" s="69"/>
    </row>
    <row r="76" spans="1:54" ht="12.75">
      <c r="A76" s="30" t="s">
        <v>24</v>
      </c>
      <c r="B76" s="31" t="s">
        <v>135</v>
      </c>
      <c r="C76" s="32">
        <v>3</v>
      </c>
      <c r="D76" s="63"/>
      <c r="E76" s="64"/>
      <c r="F76" s="27"/>
      <c r="G76" s="67"/>
      <c r="H76" s="27"/>
      <c r="I76" s="64"/>
      <c r="J76" s="27"/>
      <c r="K76" s="27"/>
      <c r="L76" s="67"/>
      <c r="M76" s="27"/>
      <c r="N76" s="67"/>
      <c r="O76" s="67"/>
      <c r="P76" s="67"/>
      <c r="Q76" s="28"/>
      <c r="R76" s="67"/>
      <c r="S76" s="28"/>
      <c r="T76" s="67"/>
      <c r="U76" s="28"/>
      <c r="V76" s="67"/>
      <c r="W76" s="67"/>
      <c r="X76" s="64"/>
      <c r="Y76" s="28"/>
      <c r="Z76" s="67"/>
      <c r="AB76" s="64"/>
      <c r="AC76" s="64"/>
      <c r="AD76" s="64"/>
      <c r="AE76" s="67"/>
      <c r="AF76" s="64"/>
      <c r="AG76" s="27"/>
      <c r="AH76" s="27"/>
      <c r="AI76" s="67"/>
      <c r="AJ76" s="64"/>
      <c r="AK76" s="64"/>
      <c r="AL76" s="64">
        <v>1</v>
      </c>
      <c r="AM76" s="27"/>
      <c r="AN76" s="64"/>
      <c r="AO76" s="67"/>
      <c r="AP76" s="64"/>
      <c r="AQ76" s="27"/>
      <c r="AR76" s="27"/>
      <c r="AS76" s="71"/>
      <c r="AT76" s="71"/>
      <c r="AU76" s="71"/>
      <c r="AV76" s="71"/>
      <c r="AW76" s="69"/>
      <c r="AX76" s="69"/>
      <c r="AY76" s="69"/>
      <c r="AZ76" s="67"/>
      <c r="BA76" s="64"/>
      <c r="BB76" s="69"/>
    </row>
    <row r="77" spans="1:54" ht="12.75">
      <c r="A77" s="30" t="s">
        <v>25</v>
      </c>
      <c r="B77" s="31" t="s">
        <v>136</v>
      </c>
      <c r="C77" s="65">
        <v>4</v>
      </c>
      <c r="D77" s="65"/>
      <c r="E77" s="65"/>
      <c r="F77" s="27"/>
      <c r="G77" s="27"/>
      <c r="H77" s="27"/>
      <c r="I77" s="65"/>
      <c r="J77" s="27"/>
      <c r="K77" s="27"/>
      <c r="L77" s="27"/>
      <c r="M77" s="27"/>
      <c r="N77" s="27"/>
      <c r="O77" s="27"/>
      <c r="P77" s="27"/>
      <c r="Q77" s="28"/>
      <c r="R77" s="27"/>
      <c r="S77" s="28"/>
      <c r="T77" s="27"/>
      <c r="U77" s="28"/>
      <c r="V77" s="27"/>
      <c r="W77" s="27"/>
      <c r="X77" s="65"/>
      <c r="Y77" s="28"/>
      <c r="AB77" s="65"/>
      <c r="AC77" s="65"/>
      <c r="AD77" s="65"/>
      <c r="AE77" s="27"/>
      <c r="AF77" s="65"/>
      <c r="AG77" s="27"/>
      <c r="AH77" s="27"/>
      <c r="AI77" s="27"/>
      <c r="AJ77" s="65"/>
      <c r="AK77" s="65">
        <v>0.2</v>
      </c>
      <c r="AL77" s="65">
        <v>0.5</v>
      </c>
      <c r="AM77" s="27"/>
      <c r="AN77" s="65"/>
      <c r="AO77" s="27"/>
      <c r="AP77" s="65"/>
      <c r="AQ77" s="27"/>
      <c r="AR77" s="27"/>
      <c r="AS77" s="71"/>
      <c r="AT77" s="71"/>
      <c r="AU77" s="71"/>
      <c r="AV77" s="71"/>
      <c r="AW77" s="69"/>
      <c r="AX77" s="69"/>
      <c r="AY77" s="69"/>
      <c r="AZ77" s="27"/>
      <c r="BA77" s="65"/>
      <c r="BB77" s="69"/>
    </row>
    <row r="78" spans="1:54" ht="12.75">
      <c r="A78" s="79" t="s">
        <v>76</v>
      </c>
      <c r="B78" s="80" t="s">
        <v>137</v>
      </c>
      <c r="C78" s="81">
        <v>0</v>
      </c>
      <c r="D78" s="65"/>
      <c r="E78" s="65"/>
      <c r="F78" s="27"/>
      <c r="G78" s="27"/>
      <c r="H78" s="27"/>
      <c r="I78" s="65"/>
      <c r="J78" s="27"/>
      <c r="K78" s="27"/>
      <c r="L78" s="27"/>
      <c r="M78" s="27"/>
      <c r="N78" s="27"/>
      <c r="O78" s="27"/>
      <c r="P78" s="27"/>
      <c r="Q78" s="28"/>
      <c r="R78" s="27"/>
      <c r="S78" s="28"/>
      <c r="T78" s="27"/>
      <c r="U78" s="28"/>
      <c r="V78" s="27"/>
      <c r="W78" s="27"/>
      <c r="X78" s="65"/>
      <c r="Y78" s="28"/>
      <c r="AB78" s="65"/>
      <c r="AC78" s="65"/>
      <c r="AD78" s="65"/>
      <c r="AE78" s="27"/>
      <c r="AF78" s="65"/>
      <c r="AG78" s="27"/>
      <c r="AH78" s="27"/>
      <c r="AI78" s="27"/>
      <c r="AJ78" s="65"/>
      <c r="AK78" s="65"/>
      <c r="AL78" s="65"/>
      <c r="AM78" s="27"/>
      <c r="AN78" s="65"/>
      <c r="AO78" s="27"/>
      <c r="AP78" s="65"/>
      <c r="AQ78" s="27"/>
      <c r="AR78" s="27"/>
      <c r="AS78" s="71"/>
      <c r="AT78" s="71"/>
      <c r="AU78" s="71"/>
      <c r="AV78" s="71"/>
      <c r="AW78" s="69"/>
      <c r="AX78" s="69"/>
      <c r="AY78" s="69"/>
      <c r="AZ78" s="27"/>
      <c r="BA78" s="65"/>
      <c r="BB78" s="69"/>
    </row>
    <row r="79" spans="1:54" ht="12.75">
      <c r="A79" s="79" t="s">
        <v>75</v>
      </c>
      <c r="B79" s="80" t="s">
        <v>138</v>
      </c>
      <c r="C79" s="81">
        <v>0</v>
      </c>
      <c r="D79" s="65"/>
      <c r="E79" s="65"/>
      <c r="F79" s="27"/>
      <c r="G79" s="27"/>
      <c r="H79" s="27"/>
      <c r="I79" s="65"/>
      <c r="J79" s="27"/>
      <c r="K79" s="27"/>
      <c r="L79" s="27"/>
      <c r="M79" s="27"/>
      <c r="N79" s="27"/>
      <c r="O79" s="27"/>
      <c r="P79" s="27"/>
      <c r="Q79" s="28"/>
      <c r="R79" s="27"/>
      <c r="S79" s="28"/>
      <c r="T79" s="27"/>
      <c r="U79" s="28"/>
      <c r="V79" s="27"/>
      <c r="W79" s="27"/>
      <c r="X79" s="65"/>
      <c r="Y79" s="28"/>
      <c r="AB79" s="65"/>
      <c r="AC79" s="65"/>
      <c r="AD79" s="65"/>
      <c r="AE79" s="27"/>
      <c r="AF79" s="65"/>
      <c r="AG79" s="27"/>
      <c r="AH79" s="27"/>
      <c r="AI79" s="27"/>
      <c r="AJ79" s="65"/>
      <c r="AK79" s="65"/>
      <c r="AL79" s="65"/>
      <c r="AM79" s="27"/>
      <c r="AN79" s="65"/>
      <c r="AO79" s="27"/>
      <c r="AP79" s="65"/>
      <c r="AQ79" s="27"/>
      <c r="AR79" s="27"/>
      <c r="AS79" s="71"/>
      <c r="AT79" s="71"/>
      <c r="AU79" s="71"/>
      <c r="AV79" s="71"/>
      <c r="AW79" s="69"/>
      <c r="AX79" s="69"/>
      <c r="AY79" s="69"/>
      <c r="AZ79" s="27"/>
      <c r="BA79" s="65"/>
      <c r="BB79" s="69"/>
    </row>
    <row r="80" spans="3:54" ht="12.75">
      <c r="C80" s="6"/>
      <c r="E80" s="7"/>
      <c r="F80" s="27"/>
      <c r="G80" s="27"/>
      <c r="H80" s="27"/>
      <c r="I80" s="7"/>
      <c r="J80" s="27"/>
      <c r="K80" s="27"/>
      <c r="L80" s="27"/>
      <c r="M80" s="27"/>
      <c r="N80" s="27"/>
      <c r="O80" s="27"/>
      <c r="P80" s="27"/>
      <c r="Q80" s="28"/>
      <c r="R80" s="27"/>
      <c r="S80" s="28"/>
      <c r="T80" s="27"/>
      <c r="U80" s="28"/>
      <c r="V80" s="27"/>
      <c r="W80" s="27"/>
      <c r="X80" s="7"/>
      <c r="Y80" s="28"/>
      <c r="AB80" s="7"/>
      <c r="AC80" s="7"/>
      <c r="AD80" s="7"/>
      <c r="AE80" s="27"/>
      <c r="AF80" s="7"/>
      <c r="AG80" s="27"/>
      <c r="AH80" s="27"/>
      <c r="AI80" s="27"/>
      <c r="AJ80" s="7"/>
      <c r="AK80" s="7"/>
      <c r="AL80" s="7"/>
      <c r="AM80" s="27"/>
      <c r="AN80" s="7"/>
      <c r="AO80" s="27"/>
      <c r="AP80" s="7"/>
      <c r="AQ80" s="27"/>
      <c r="AR80" s="27"/>
      <c r="AS80" s="71"/>
      <c r="AT80" s="71"/>
      <c r="AU80" s="71"/>
      <c r="AV80" s="71"/>
      <c r="AW80" s="69"/>
      <c r="AX80" s="69"/>
      <c r="AY80" s="69"/>
      <c r="AZ80" s="27"/>
      <c r="BA80" s="7"/>
      <c r="BB80" s="69"/>
    </row>
    <row r="81" spans="2:54" ht="12.75">
      <c r="B81" s="6" t="s">
        <v>1</v>
      </c>
      <c r="C81" s="7">
        <f>SUM(C56:C79)</f>
        <v>70</v>
      </c>
      <c r="E81" s="3">
        <f>E56*$C$56+E57*$C$57+E58*$C$58+E59*$C$59+E60*$C$60+E61*$C$61+E62*$C$62+E63*$C$63+E64*$C$64+E65*$C$65+E66*$C$66+E67*$C$67+E68*$C$68+E69*$C$69+E70*$C$70+E71*$C$71+E72*$C$72+E73*$C$73+E74*$C$74+E75*$C$75+E76*$C$76+E77*$C$77+E78*$C$78+E79*$C$79</f>
        <v>33.099999999999994</v>
      </c>
      <c r="F81" s="27"/>
      <c r="G81" s="27"/>
      <c r="H81" s="27"/>
      <c r="I81" s="3">
        <f>I56*$C$56+I57*$C$57+I58*$C$58+I59*$C$59+I60*$C$60+I61*$C$61+I62*$C$62+I63*$C$63+I64*$C$64+I65*$C$65+I66*$C$66+I67*$C$67+I68*$C$68+I69*$C$69+I70*$C$70+I71*$C$71+I72*$C$72+I73*$C$73+I74*$C$74+I75*$C$75+I76*$C$76+I77*$C$77+I78*$C$78+I79*$C$79</f>
        <v>20.60000000000001</v>
      </c>
      <c r="J81" s="27"/>
      <c r="K81" s="27"/>
      <c r="L81" s="27"/>
      <c r="M81" s="27"/>
      <c r="N81" s="27"/>
      <c r="O81" s="27"/>
      <c r="P81" s="27"/>
      <c r="Q81" s="28"/>
      <c r="R81" s="27"/>
      <c r="S81" s="28"/>
      <c r="T81" s="27"/>
      <c r="U81" s="28"/>
      <c r="V81" s="27"/>
      <c r="W81" s="27"/>
      <c r="X81" s="3">
        <f>X56*$C$56+X57*$C$57+X58*$C$58+X59*$C$59+X60*$C$60+X61*$C$61+X62*$C$62+X63*$C$63+X64*$C$64+X65*$C$65+X66*$C$66+X67*$C$67+X68*$C$68+X69*$C$69+X70*$C$70+X71*$C$71+X72*$C$72+X73*$C$73+X74*$C$74+X75*$C$75+X76*$C$76+X77*$C$77+X78*$C$78+X79*$C$79</f>
        <v>23.700000000000003</v>
      </c>
      <c r="Y81" s="28"/>
      <c r="AB81" s="3">
        <f>AB56*$C$56+AB57*$C$57+AB58*$C$58+AB59*$C$59+AB60*$C$60+AB61*$C$61+AB62*$C$62+AB63*$C$63+AB64*$C$64+AB65*$C$65+AB66*$C$66+AB67*$C$67+AB68*$C$68+AB69*$C$69+AB70*$C$70+AB71*$C$71+AB72*$C$72+AB73*$C$73+AB74*$C$74+AB75*$C$75+AB76*$C$76+AB77*$C$77+AB78*$C$78+AB79*$C$79</f>
        <v>34.7</v>
      </c>
      <c r="AC81" s="3">
        <f>AC56*$C$56+AC57*$C$57+AC58*$C$58+AC59*$C$59+AC60*$C$60+AC61*$C$61+AC62*$C$62+AC63*$C$63+AC64*$C$64+AC65*$C$65+AC66*$C$66+AC67*$C$67+AC68*$C$68+AC69*$C$69+AC70*$C$70+AC71*$C$71+AC72*$C$72+AC73*$C$73+AC74*$C$74+AC75*$C$75+AC76*$C$76+AC77*$C$77+AC78*$C$78+AC79*$C$79</f>
        <v>17.9</v>
      </c>
      <c r="AD81" s="3">
        <f>AD56*$C$56+AD57*$C$57+AD58*$C$58+AD59*$C$59+AD60*$C$60+AD61*$C$61+AD62*$C$62+AD63*$C$63+AD64*$C$64+AD65*$C$65+AD66*$C$66+AD67*$C$67+AD68*$C$68+AD69*$C$69+AD70*$C$70+AD71*$C$71+AD72*$C$72+AD73*$C$73+AD74*$C$74+AD75*$C$75+AD76*$C$76+AD77*$C$77+AD78*$C$78+AD79*$C$79</f>
        <v>28.3</v>
      </c>
      <c r="AE81" s="27"/>
      <c r="AF81" s="3">
        <f>AF56*$C$56+AF57*$C$57+AF58*$C$58+AF59*$C$59+AF60*$C$60+AF61*$C$61+AF62*$C$62+AF63*$C$63+AF64*$C$64+AF65*$C$65+AF66*$C$66+AF67*$C$67+AF68*$C$68+AF69*$C$69+AF70*$C$70+AF71*$C$71+AF72*$C$72+AF73*$C$73+AF74*$C$74+AF75*$C$75+AF76*$C$76+AF77*$C$77+AF78*$C$78+AF79*$C$79</f>
        <v>21.1</v>
      </c>
      <c r="AG81" s="27"/>
      <c r="AH81" s="27"/>
      <c r="AI81" s="27"/>
      <c r="AJ81" s="3">
        <f>AJ56*$C$56+AJ57*$C$57+AJ58*$C$58+AJ59*$C$59+AJ60*$C$60+AJ61*$C$61+AJ62*$C$62+AJ63*$C$63+AJ64*$C$64+AJ65*$C$65+AJ66*$C$66+AJ67*$C$67+AJ68*$C$68+AJ69*$C$69+AJ70*$C$70+AJ71*$C$71+AJ72*$C$72+AJ73*$C$73+AJ74*$C$74+AJ75*$C$75+AJ76*$C$76+AJ77*$C$77+AJ78*$C$78+AJ79*$C$79</f>
        <v>16.6</v>
      </c>
      <c r="AK81" s="3">
        <f>AK56*$C$56+AK57*$C$57+AK58*$C$58+AK59*$C$59+AK60*$C$60+AK61*$C$61+AK62*$C$62+AK63*$C$63+AK64*$C$64+AK65*$C$65+AK66*$C$66+AK67*$C$67+AK68*$C$68+AK69*$C$69+AK70*$C$70+AK71*$C$71+AK72*$C$72+AK73*$C$73+AK74*$C$74+AK75*$C$75+AK76*$C$76+AK77*$C$77+AK78*$C$78+AK79*$C$79</f>
        <v>27.200000000000003</v>
      </c>
      <c r="AL81" s="3">
        <f>AL56*$C$56+AL57*$C$57+AL58*$C$58+AL59*$C$59+AL60*$C$60+AL61*$C$61+AL62*$C$62+AL63*$C$63+AL64*$C$64+AL65*$C$65+AL66*$C$66+AL67*$C$67+AL68*$C$68+AL69*$C$69+AL70*$C$70+AL71*$C$71+AL72*$C$72+AL73*$C$73+AL74*$C$74+AL75*$C$75+AL76*$C$76+AL77*$C$77+AL78*$C$78+AL79*$C$79</f>
        <v>42.6</v>
      </c>
      <c r="AM81" s="27"/>
      <c r="AN81" s="3">
        <f>AN56*$C$56+AN57*$C$57+AN58*$C$58+AN59*$C$59+AN60*$C$60+AN61*$C$61+AN62*$C$62+AN63*$C$63+AN64*$C$64+AN65*$C$65+AN66*$C$66+AN67*$C$67+AN68*$C$68+AN69*$C$69+AN70*$C$70+AN71*$C$71+AN72*$C$72+AN73*$C$73+AN74*$C$74+AN75*$C$75+AN76*$C$76+AN77*$C$77+AN78*$C$78+AN79*$C$79</f>
        <v>26</v>
      </c>
      <c r="AO81" s="27"/>
      <c r="AP81" s="3">
        <f>AP56*$C$56+AP57*$C$57+AP58*$C$58+AP59*$C$59+AP60*$C$60+AP61*$C$61+AP62*$C$62+AP63*$C$63+AP64*$C$64+AP65*$C$65+AP66*$C$66+AP67*$C$67+AP68*$C$68+AP69*$C$69+AP70*$C$70+AP71*$C$71+AP72*$C$72+AP73*$C$73+AP74*$C$74+AP75*$C$75+AP76*$C$76+AP77*$C$77+AP78*$C$78+AP79*$C$79</f>
        <v>21</v>
      </c>
      <c r="AQ81" s="27"/>
      <c r="AR81" s="27"/>
      <c r="AS81" s="71"/>
      <c r="AT81" s="71"/>
      <c r="AU81" s="71"/>
      <c r="AV81" s="71"/>
      <c r="AW81" s="69"/>
      <c r="AX81" s="69"/>
      <c r="AY81" s="69"/>
      <c r="AZ81" s="27"/>
      <c r="BA81" s="3">
        <f>BA56*$C$56+BA57*$C$57+BA58*$C$58+BA59*$C$59+BA60*$C$60+BA61*$C$61+BA62*$C$62+BA63*$C$63+BA64*$C$64+BA65*$C$65+BA66*$C$66+BA67*$C$67+BA68*$C$68+BA69*$C$69+BA70*$C$70+BA71*$C$71+BA72*$C$72+BA73*$C$73+BA74*$C$74+BA75*$C$75+BA76*$C$76+BA77*$C$77+BA78*$C$78+BA79*$C$79</f>
        <v>31</v>
      </c>
      <c r="BB81" s="69"/>
    </row>
    <row r="82" spans="6:54" ht="12.75">
      <c r="F82" s="27"/>
      <c r="G82" s="27"/>
      <c r="H82" s="27"/>
      <c r="J82" s="27"/>
      <c r="K82" s="27"/>
      <c r="L82" s="27"/>
      <c r="M82" s="27"/>
      <c r="N82" s="27"/>
      <c r="O82" s="27"/>
      <c r="P82" s="27"/>
      <c r="Q82" s="28"/>
      <c r="R82" s="27"/>
      <c r="S82" s="28"/>
      <c r="T82" s="27"/>
      <c r="U82" s="28"/>
      <c r="V82" s="27"/>
      <c r="W82" s="27"/>
      <c r="X82" s="3"/>
      <c r="Y82" s="28"/>
      <c r="AE82" s="27"/>
      <c r="AG82" s="27"/>
      <c r="AH82" s="27"/>
      <c r="AI82" s="27"/>
      <c r="AL82" s="3"/>
      <c r="AM82" s="27"/>
      <c r="AN82" s="3"/>
      <c r="AO82" s="27"/>
      <c r="AP82" s="3"/>
      <c r="AQ82" s="27"/>
      <c r="AR82" s="27"/>
      <c r="AS82" s="71"/>
      <c r="AT82" s="71"/>
      <c r="AU82" s="71"/>
      <c r="AV82" s="71"/>
      <c r="AW82" s="69"/>
      <c r="AX82" s="69"/>
      <c r="AY82" s="69"/>
      <c r="AZ82" s="27"/>
      <c r="BA82" s="3"/>
      <c r="BB82" s="69"/>
    </row>
    <row r="83" spans="2:54" ht="12.75">
      <c r="B83" s="6">
        <f>_xlfn.COUNTIFS(E83:AZ83,C83)</f>
        <v>0</v>
      </c>
      <c r="C83" s="10">
        <v>28</v>
      </c>
      <c r="D83" s="8"/>
      <c r="E83" s="9">
        <f>ROUND(E81*$C$83/$C$81,1)</f>
        <v>13.2</v>
      </c>
      <c r="F83" s="27"/>
      <c r="G83" s="68"/>
      <c r="H83" s="27"/>
      <c r="I83" s="9">
        <f>ROUND(I81*$C$83/$C$81,1)</f>
        <v>8.2</v>
      </c>
      <c r="J83" s="27"/>
      <c r="K83" s="27"/>
      <c r="L83" s="68"/>
      <c r="M83" s="27"/>
      <c r="N83" s="68"/>
      <c r="O83" s="68"/>
      <c r="P83" s="68"/>
      <c r="Q83" s="28"/>
      <c r="R83" s="68"/>
      <c r="S83" s="28"/>
      <c r="T83" s="68"/>
      <c r="U83" s="28"/>
      <c r="V83" s="68"/>
      <c r="W83" s="68"/>
      <c r="X83" s="9">
        <f>ROUND(X81*$C$83/$C$81,1)</f>
        <v>9.5</v>
      </c>
      <c r="Y83" s="28"/>
      <c r="Z83" s="68"/>
      <c r="AB83" s="9">
        <f>ROUND(AB81*$C$83/$C$81,1)</f>
        <v>13.9</v>
      </c>
      <c r="AC83" s="9">
        <f>ROUND(AC81*$C$83/$C$81,1)</f>
        <v>7.2</v>
      </c>
      <c r="AD83" s="9">
        <f>ROUND(AD81*$C$83/$C$81,1)</f>
        <v>11.3</v>
      </c>
      <c r="AE83" s="68"/>
      <c r="AF83" s="9">
        <f>ROUND(AF81*$C$83/$C$81,1)</f>
        <v>8.4</v>
      </c>
      <c r="AG83" s="27"/>
      <c r="AH83" s="27"/>
      <c r="AI83" s="68"/>
      <c r="AJ83" s="9">
        <f>ROUND(AJ81*$C$83/$C$81,1)</f>
        <v>6.6</v>
      </c>
      <c r="AK83" s="9">
        <f>ROUND(AK81*$C$83/$C$81,1)</f>
        <v>10.9</v>
      </c>
      <c r="AL83" s="9">
        <f>ROUND(AL81*$C$83/$C$81,1)</f>
        <v>17</v>
      </c>
      <c r="AM83" s="27"/>
      <c r="AN83" s="9">
        <f>ROUND(AN81*$C$83/$C$81,1)</f>
        <v>10.4</v>
      </c>
      <c r="AO83" s="68"/>
      <c r="AP83" s="9">
        <f>ROUND(AP81*$C$83/$C$81,1)</f>
        <v>8.4</v>
      </c>
      <c r="AQ83" s="27"/>
      <c r="AR83" s="27"/>
      <c r="AS83" s="71"/>
      <c r="AT83" s="71"/>
      <c r="AU83" s="71"/>
      <c r="AV83" s="71"/>
      <c r="AW83" s="69"/>
      <c r="AX83" s="69"/>
      <c r="AY83" s="69"/>
      <c r="AZ83" s="68"/>
      <c r="BA83" s="9">
        <f>ROUND(BA81*$C$83/$C$81,1)</f>
        <v>12.4</v>
      </c>
      <c r="BB83" s="69"/>
    </row>
    <row r="84" spans="2:54" ht="12.75">
      <c r="B84" s="29">
        <f>AVERAGE(E83:AK83)</f>
        <v>9.911111111111111</v>
      </c>
      <c r="F84" s="27"/>
      <c r="G84" s="27"/>
      <c r="H84" s="27"/>
      <c r="I84" s="27"/>
      <c r="J84" s="27"/>
      <c r="K84" s="27"/>
      <c r="L84" s="27"/>
      <c r="M84" s="27"/>
      <c r="N84" s="27"/>
      <c r="O84" s="28"/>
      <c r="P84" s="28"/>
      <c r="Q84" s="28"/>
      <c r="R84" s="28"/>
      <c r="S84" s="28"/>
      <c r="T84" s="28"/>
      <c r="U84" s="28"/>
      <c r="V84" s="28"/>
      <c r="W84" s="27"/>
      <c r="Y84" s="28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71"/>
      <c r="AT84" s="71"/>
      <c r="AU84" s="71"/>
      <c r="AV84" s="71"/>
      <c r="AW84" s="69"/>
      <c r="AX84" s="69"/>
      <c r="AY84" s="69"/>
      <c r="AZ84" s="69"/>
      <c r="BA84" s="69"/>
      <c r="BB84" s="69"/>
    </row>
  </sheetData>
  <sheetProtection/>
  <conditionalFormatting sqref="F28:G28">
    <cfRule type="cellIs" priority="241" dxfId="2" operator="lessThan" stopIfTrue="1">
      <formula>9.99</formula>
    </cfRule>
    <cfRule type="cellIs" priority="242" dxfId="1" operator="greaterThan" stopIfTrue="1">
      <formula>14.99</formula>
    </cfRule>
    <cfRule type="cellIs" priority="243" dxfId="0" operator="between" stopIfTrue="1">
      <formula>9.99</formula>
      <formula>14.99</formula>
    </cfRule>
  </conditionalFormatting>
  <conditionalFormatting sqref="E83">
    <cfRule type="cellIs" priority="235" dxfId="2" operator="lessThan" stopIfTrue="1">
      <formula>9.99</formula>
    </cfRule>
    <cfRule type="cellIs" priority="236" dxfId="1" operator="greaterThan" stopIfTrue="1">
      <formula>14.99</formula>
    </cfRule>
    <cfRule type="cellIs" priority="237" dxfId="0" operator="between" stopIfTrue="1">
      <formula>9.99</formula>
      <formula>14.99</formula>
    </cfRule>
  </conditionalFormatting>
  <conditionalFormatting sqref="AT52">
    <cfRule type="cellIs" priority="133" dxfId="2" operator="lessThan" stopIfTrue="1">
      <formula>9.99</formula>
    </cfRule>
    <cfRule type="cellIs" priority="134" dxfId="1" operator="greaterThan" stopIfTrue="1">
      <formula>14.99</formula>
    </cfRule>
    <cfRule type="cellIs" priority="135" dxfId="0" operator="between" stopIfTrue="1">
      <formula>9.99</formula>
      <formula>14.99</formula>
    </cfRule>
  </conditionalFormatting>
  <conditionalFormatting sqref="AY52">
    <cfRule type="cellIs" priority="130" dxfId="2" operator="lessThan" stopIfTrue="1">
      <formula>9.99</formula>
    </cfRule>
    <cfRule type="cellIs" priority="131" dxfId="1" operator="greaterThan" stopIfTrue="1">
      <formula>14.99</formula>
    </cfRule>
    <cfRule type="cellIs" priority="132" dxfId="0" operator="between" stopIfTrue="1">
      <formula>9.99</formula>
      <formula>14.99</formula>
    </cfRule>
  </conditionalFormatting>
  <conditionalFormatting sqref="R52">
    <cfRule type="cellIs" priority="127" dxfId="2" operator="lessThan" stopIfTrue="1">
      <formula>9.99</formula>
    </cfRule>
    <cfRule type="cellIs" priority="128" dxfId="1" operator="greaterThan" stopIfTrue="1">
      <formula>14.99</formula>
    </cfRule>
    <cfRule type="cellIs" priority="129" dxfId="0" operator="between" stopIfTrue="1">
      <formula>9.99</formula>
      <formula>14.99</formula>
    </cfRule>
  </conditionalFormatting>
  <conditionalFormatting sqref="J28">
    <cfRule type="cellIs" priority="124" dxfId="2" operator="lessThan" stopIfTrue="1">
      <formula>9.99</formula>
    </cfRule>
    <cfRule type="cellIs" priority="125" dxfId="1" operator="greaterThan" stopIfTrue="1">
      <formula>14.99</formula>
    </cfRule>
    <cfRule type="cellIs" priority="126" dxfId="0" operator="between" stopIfTrue="1">
      <formula>9.99</formula>
      <formula>14.99</formula>
    </cfRule>
  </conditionalFormatting>
  <conditionalFormatting sqref="S28">
    <cfRule type="cellIs" priority="121" dxfId="2" operator="lessThan" stopIfTrue="1">
      <formula>9.99</formula>
    </cfRule>
    <cfRule type="cellIs" priority="122" dxfId="1" operator="greaterThan" stopIfTrue="1">
      <formula>14.99</formula>
    </cfRule>
    <cfRule type="cellIs" priority="123" dxfId="0" operator="between" stopIfTrue="1">
      <formula>9.99</formula>
      <formula>14.99</formula>
    </cfRule>
  </conditionalFormatting>
  <conditionalFormatting sqref="H28">
    <cfRule type="cellIs" priority="118" dxfId="2" operator="lessThan" stopIfTrue="1">
      <formula>9.99</formula>
    </cfRule>
    <cfRule type="cellIs" priority="119" dxfId="1" operator="greaterThan" stopIfTrue="1">
      <formula>14.99</formula>
    </cfRule>
    <cfRule type="cellIs" priority="120" dxfId="0" operator="between" stopIfTrue="1">
      <formula>9.99</formula>
      <formula>14.99</formula>
    </cfRule>
  </conditionalFormatting>
  <conditionalFormatting sqref="W28">
    <cfRule type="cellIs" priority="115" dxfId="2" operator="lessThan" stopIfTrue="1">
      <formula>9.99</formula>
    </cfRule>
    <cfRule type="cellIs" priority="116" dxfId="1" operator="greaterThan" stopIfTrue="1">
      <formula>14.99</formula>
    </cfRule>
    <cfRule type="cellIs" priority="117" dxfId="0" operator="between" stopIfTrue="1">
      <formula>9.99</formula>
      <formula>14.99</formula>
    </cfRule>
  </conditionalFormatting>
  <conditionalFormatting sqref="AA28">
    <cfRule type="cellIs" priority="112" dxfId="2" operator="lessThan" stopIfTrue="1">
      <formula>9.99</formula>
    </cfRule>
    <cfRule type="cellIs" priority="113" dxfId="1" operator="greaterThan" stopIfTrue="1">
      <formula>14.99</formula>
    </cfRule>
    <cfRule type="cellIs" priority="114" dxfId="0" operator="between" stopIfTrue="1">
      <formula>9.99</formula>
      <formula>14.99</formula>
    </cfRule>
  </conditionalFormatting>
  <conditionalFormatting sqref="Y28">
    <cfRule type="cellIs" priority="109" dxfId="2" operator="lessThan" stopIfTrue="1">
      <formula>9.99</formula>
    </cfRule>
    <cfRule type="cellIs" priority="110" dxfId="1" operator="greaterThan" stopIfTrue="1">
      <formula>14.99</formula>
    </cfRule>
    <cfRule type="cellIs" priority="111" dxfId="0" operator="between" stopIfTrue="1">
      <formula>9.99</formula>
      <formula>14.99</formula>
    </cfRule>
  </conditionalFormatting>
  <conditionalFormatting sqref="AV28">
    <cfRule type="cellIs" priority="106" dxfId="2" operator="lessThan" stopIfTrue="1">
      <formula>9.99</formula>
    </cfRule>
    <cfRule type="cellIs" priority="107" dxfId="1" operator="greaterThan" stopIfTrue="1">
      <formula>14.99</formula>
    </cfRule>
    <cfRule type="cellIs" priority="108" dxfId="0" operator="between" stopIfTrue="1">
      <formula>9.99</formula>
      <formula>14.99</formula>
    </cfRule>
  </conditionalFormatting>
  <conditionalFormatting sqref="AW28">
    <cfRule type="cellIs" priority="103" dxfId="2" operator="lessThan" stopIfTrue="1">
      <formula>9.99</formula>
    </cfRule>
    <cfRule type="cellIs" priority="104" dxfId="1" operator="greaterThan" stopIfTrue="1">
      <formula>14.99</formula>
    </cfRule>
    <cfRule type="cellIs" priority="105" dxfId="0" operator="between" stopIfTrue="1">
      <formula>9.99</formula>
      <formula>14.99</formula>
    </cfRule>
  </conditionalFormatting>
  <conditionalFormatting sqref="AS28">
    <cfRule type="cellIs" priority="100" dxfId="2" operator="lessThan" stopIfTrue="1">
      <formula>9.99</formula>
    </cfRule>
    <cfRule type="cellIs" priority="101" dxfId="1" operator="greaterThan" stopIfTrue="1">
      <formula>14.99</formula>
    </cfRule>
    <cfRule type="cellIs" priority="102" dxfId="0" operator="between" stopIfTrue="1">
      <formula>9.99</formula>
      <formula>14.99</formula>
    </cfRule>
  </conditionalFormatting>
  <conditionalFormatting sqref="N28">
    <cfRule type="cellIs" priority="97" dxfId="2" operator="lessThan" stopIfTrue="1">
      <formula>9.99</formula>
    </cfRule>
    <cfRule type="cellIs" priority="98" dxfId="1" operator="greaterThan" stopIfTrue="1">
      <formula>14.99</formula>
    </cfRule>
    <cfRule type="cellIs" priority="99" dxfId="0" operator="between" stopIfTrue="1">
      <formula>9.99</formula>
      <formula>14.99</formula>
    </cfRule>
  </conditionalFormatting>
  <conditionalFormatting sqref="AU28">
    <cfRule type="cellIs" priority="94" dxfId="2" operator="lessThan" stopIfTrue="1">
      <formula>9.99</formula>
    </cfRule>
    <cfRule type="cellIs" priority="95" dxfId="1" operator="greaterThan" stopIfTrue="1">
      <formula>14.99</formula>
    </cfRule>
    <cfRule type="cellIs" priority="96" dxfId="0" operator="between" stopIfTrue="1">
      <formula>9.99</formula>
      <formula>14.99</formula>
    </cfRule>
  </conditionalFormatting>
  <conditionalFormatting sqref="T28">
    <cfRule type="cellIs" priority="91" dxfId="2" operator="lessThan" stopIfTrue="1">
      <formula>9.99</formula>
    </cfRule>
    <cfRule type="cellIs" priority="92" dxfId="1" operator="greaterThan" stopIfTrue="1">
      <formula>14.99</formula>
    </cfRule>
    <cfRule type="cellIs" priority="93" dxfId="0" operator="between" stopIfTrue="1">
      <formula>9.99</formula>
      <formula>14.99</formula>
    </cfRule>
  </conditionalFormatting>
  <conditionalFormatting sqref="M28">
    <cfRule type="cellIs" priority="88" dxfId="2" operator="lessThan" stopIfTrue="1">
      <formula>9.99</formula>
    </cfRule>
    <cfRule type="cellIs" priority="89" dxfId="1" operator="greaterThan" stopIfTrue="1">
      <formula>14.99</formula>
    </cfRule>
    <cfRule type="cellIs" priority="90" dxfId="0" operator="between" stopIfTrue="1">
      <formula>9.99</formula>
      <formula>14.99</formula>
    </cfRule>
  </conditionalFormatting>
  <conditionalFormatting sqref="AZ28">
    <cfRule type="cellIs" priority="85" dxfId="2" operator="lessThan" stopIfTrue="1">
      <formula>9.99</formula>
    </cfRule>
    <cfRule type="cellIs" priority="86" dxfId="1" operator="greaterThan" stopIfTrue="1">
      <formula>14.99</formula>
    </cfRule>
    <cfRule type="cellIs" priority="87" dxfId="0" operator="between" stopIfTrue="1">
      <formula>9.99</formula>
      <formula>14.99</formula>
    </cfRule>
  </conditionalFormatting>
  <conditionalFormatting sqref="K28">
    <cfRule type="cellIs" priority="82" dxfId="2" operator="lessThan" stopIfTrue="1">
      <formula>9.99</formula>
    </cfRule>
    <cfRule type="cellIs" priority="83" dxfId="1" operator="greaterThan" stopIfTrue="1">
      <formula>14.99</formula>
    </cfRule>
    <cfRule type="cellIs" priority="84" dxfId="0" operator="between" stopIfTrue="1">
      <formula>9.99</formula>
      <formula>14.99</formula>
    </cfRule>
  </conditionalFormatting>
  <conditionalFormatting sqref="U28">
    <cfRule type="cellIs" priority="79" dxfId="2" operator="lessThan" stopIfTrue="1">
      <formula>9.99</formula>
    </cfRule>
    <cfRule type="cellIs" priority="80" dxfId="1" operator="greaterThan" stopIfTrue="1">
      <formula>14.99</formula>
    </cfRule>
    <cfRule type="cellIs" priority="81" dxfId="0" operator="between" stopIfTrue="1">
      <formula>9.99</formula>
      <formula>14.99</formula>
    </cfRule>
  </conditionalFormatting>
  <conditionalFormatting sqref="AR28">
    <cfRule type="cellIs" priority="76" dxfId="2" operator="lessThan" stopIfTrue="1">
      <formula>9.99</formula>
    </cfRule>
    <cfRule type="cellIs" priority="77" dxfId="1" operator="greaterThan" stopIfTrue="1">
      <formula>14.99</formula>
    </cfRule>
    <cfRule type="cellIs" priority="78" dxfId="0" operator="between" stopIfTrue="1">
      <formula>9.99</formula>
      <formula>14.99</formula>
    </cfRule>
  </conditionalFormatting>
  <conditionalFormatting sqref="AH28">
    <cfRule type="cellIs" priority="73" dxfId="2" operator="lessThan" stopIfTrue="1">
      <formula>9.99</formula>
    </cfRule>
    <cfRule type="cellIs" priority="74" dxfId="1" operator="greaterThan" stopIfTrue="1">
      <formula>14.99</formula>
    </cfRule>
    <cfRule type="cellIs" priority="75" dxfId="0" operator="between" stopIfTrue="1">
      <formula>9.99</formula>
      <formula>14.99</formula>
    </cfRule>
  </conditionalFormatting>
  <conditionalFormatting sqref="AQ28">
    <cfRule type="cellIs" priority="70" dxfId="2" operator="lessThan" stopIfTrue="1">
      <formula>9.99</formula>
    </cfRule>
    <cfRule type="cellIs" priority="71" dxfId="1" operator="greaterThan" stopIfTrue="1">
      <formula>14.99</formula>
    </cfRule>
    <cfRule type="cellIs" priority="72" dxfId="0" operator="between" stopIfTrue="1">
      <formula>9.99</formula>
      <formula>14.99</formula>
    </cfRule>
  </conditionalFormatting>
  <conditionalFormatting sqref="Q28">
    <cfRule type="cellIs" priority="67" dxfId="2" operator="lessThan" stopIfTrue="1">
      <formula>9.99</formula>
    </cfRule>
    <cfRule type="cellIs" priority="68" dxfId="1" operator="greaterThan" stopIfTrue="1">
      <formula>14.99</formula>
    </cfRule>
    <cfRule type="cellIs" priority="69" dxfId="0" operator="between" stopIfTrue="1">
      <formula>9.99</formula>
      <formula>14.99</formula>
    </cfRule>
  </conditionalFormatting>
  <conditionalFormatting sqref="O28">
    <cfRule type="cellIs" priority="64" dxfId="2" operator="lessThan" stopIfTrue="1">
      <formula>9.99</formula>
    </cfRule>
    <cfRule type="cellIs" priority="65" dxfId="1" operator="greaterThan" stopIfTrue="1">
      <formula>14.99</formula>
    </cfRule>
    <cfRule type="cellIs" priority="66" dxfId="0" operator="between" stopIfTrue="1">
      <formula>9.99</formula>
      <formula>14.99</formula>
    </cfRule>
  </conditionalFormatting>
  <conditionalFormatting sqref="AE28">
    <cfRule type="cellIs" priority="61" dxfId="2" operator="lessThan" stopIfTrue="1">
      <formula>9.99</formula>
    </cfRule>
    <cfRule type="cellIs" priority="62" dxfId="1" operator="greaterThan" stopIfTrue="1">
      <formula>14.99</formula>
    </cfRule>
    <cfRule type="cellIs" priority="63" dxfId="0" operator="between" stopIfTrue="1">
      <formula>9.99</formula>
      <formula>14.99</formula>
    </cfRule>
  </conditionalFormatting>
  <conditionalFormatting sqref="AM28">
    <cfRule type="cellIs" priority="58" dxfId="2" operator="lessThan" stopIfTrue="1">
      <formula>9.99</formula>
    </cfRule>
    <cfRule type="cellIs" priority="59" dxfId="1" operator="greaterThan" stopIfTrue="1">
      <formula>14.99</formula>
    </cfRule>
    <cfRule type="cellIs" priority="60" dxfId="0" operator="between" stopIfTrue="1">
      <formula>9.99</formula>
      <formula>14.99</formula>
    </cfRule>
  </conditionalFormatting>
  <conditionalFormatting sqref="AX28">
    <cfRule type="cellIs" priority="55" dxfId="2" operator="lessThan" stopIfTrue="1">
      <formula>9.99</formula>
    </cfRule>
    <cfRule type="cellIs" priority="56" dxfId="1" operator="greaterThan" stopIfTrue="1">
      <formula>14.99</formula>
    </cfRule>
    <cfRule type="cellIs" priority="57" dxfId="0" operator="between" stopIfTrue="1">
      <formula>9.99</formula>
      <formula>14.99</formula>
    </cfRule>
  </conditionalFormatting>
  <conditionalFormatting sqref="L28">
    <cfRule type="cellIs" priority="52" dxfId="2" operator="lessThan" stopIfTrue="1">
      <formula>9.99</formula>
    </cfRule>
    <cfRule type="cellIs" priority="53" dxfId="1" operator="greaterThan" stopIfTrue="1">
      <formula>14.99</formula>
    </cfRule>
    <cfRule type="cellIs" priority="54" dxfId="0" operator="between" stopIfTrue="1">
      <formula>9.99</formula>
      <formula>14.99</formula>
    </cfRule>
  </conditionalFormatting>
  <conditionalFormatting sqref="AI28">
    <cfRule type="cellIs" priority="49" dxfId="2" operator="lessThan" stopIfTrue="1">
      <formula>9.99</formula>
    </cfRule>
    <cfRule type="cellIs" priority="50" dxfId="1" operator="greaterThan" stopIfTrue="1">
      <formula>14.99</formula>
    </cfRule>
    <cfRule type="cellIs" priority="51" dxfId="0" operator="between" stopIfTrue="1">
      <formula>9.99</formula>
      <formula>14.99</formula>
    </cfRule>
  </conditionalFormatting>
  <conditionalFormatting sqref="AG28">
    <cfRule type="cellIs" priority="46" dxfId="2" operator="lessThan" stopIfTrue="1">
      <formula>9.99</formula>
    </cfRule>
    <cfRule type="cellIs" priority="47" dxfId="1" operator="greaterThan" stopIfTrue="1">
      <formula>14.99</formula>
    </cfRule>
    <cfRule type="cellIs" priority="48" dxfId="0" operator="between" stopIfTrue="1">
      <formula>9.99</formula>
      <formula>14.99</formula>
    </cfRule>
  </conditionalFormatting>
  <conditionalFormatting sqref="P28">
    <cfRule type="cellIs" priority="43" dxfId="2" operator="lessThan" stopIfTrue="1">
      <formula>9.99</formula>
    </cfRule>
    <cfRule type="cellIs" priority="44" dxfId="1" operator="greaterThan" stopIfTrue="1">
      <formula>14.99</formula>
    </cfRule>
    <cfRule type="cellIs" priority="45" dxfId="0" operator="between" stopIfTrue="1">
      <formula>9.99</formula>
      <formula>14.99</formula>
    </cfRule>
  </conditionalFormatting>
  <conditionalFormatting sqref="AO28">
    <cfRule type="cellIs" priority="40" dxfId="2" operator="lessThan" stopIfTrue="1">
      <formula>9.99</formula>
    </cfRule>
    <cfRule type="cellIs" priority="41" dxfId="1" operator="greaterThan" stopIfTrue="1">
      <formula>14.99</formula>
    </cfRule>
    <cfRule type="cellIs" priority="42" dxfId="0" operator="between" stopIfTrue="1">
      <formula>9.99</formula>
      <formula>14.99</formula>
    </cfRule>
  </conditionalFormatting>
  <conditionalFormatting sqref="I83">
    <cfRule type="cellIs" priority="37" dxfId="2" operator="lessThan" stopIfTrue="1">
      <formula>9.99</formula>
    </cfRule>
    <cfRule type="cellIs" priority="38" dxfId="1" operator="greaterThan" stopIfTrue="1">
      <formula>14.99</formula>
    </cfRule>
    <cfRule type="cellIs" priority="39" dxfId="0" operator="between" stopIfTrue="1">
      <formula>9.99</formula>
      <formula>14.99</formula>
    </cfRule>
  </conditionalFormatting>
  <conditionalFormatting sqref="X83">
    <cfRule type="cellIs" priority="31" dxfId="2" operator="lessThan" stopIfTrue="1">
      <formula>9.99</formula>
    </cfRule>
    <cfRule type="cellIs" priority="32" dxfId="1" operator="greaterThan" stopIfTrue="1">
      <formula>14.99</formula>
    </cfRule>
    <cfRule type="cellIs" priority="33" dxfId="0" operator="between" stopIfTrue="1">
      <formula>9.99</formula>
      <formula>14.99</formula>
    </cfRule>
  </conditionalFormatting>
  <conditionalFormatting sqref="AB83">
    <cfRule type="cellIs" priority="28" dxfId="2" operator="lessThan" stopIfTrue="1">
      <formula>9.99</formula>
    </cfRule>
    <cfRule type="cellIs" priority="29" dxfId="1" operator="greaterThan" stopIfTrue="1">
      <formula>14.99</formula>
    </cfRule>
    <cfRule type="cellIs" priority="30" dxfId="0" operator="between" stopIfTrue="1">
      <formula>9.99</formula>
      <formula>14.99</formula>
    </cfRule>
  </conditionalFormatting>
  <conditionalFormatting sqref="AC83">
    <cfRule type="cellIs" priority="25" dxfId="2" operator="lessThan" stopIfTrue="1">
      <formula>9.99</formula>
    </cfRule>
    <cfRule type="cellIs" priority="26" dxfId="1" operator="greaterThan" stopIfTrue="1">
      <formula>14.99</formula>
    </cfRule>
    <cfRule type="cellIs" priority="27" dxfId="0" operator="between" stopIfTrue="1">
      <formula>9.99</formula>
      <formula>14.99</formula>
    </cfRule>
  </conditionalFormatting>
  <conditionalFormatting sqref="AD83">
    <cfRule type="cellIs" priority="22" dxfId="2" operator="lessThan" stopIfTrue="1">
      <formula>9.99</formula>
    </cfRule>
    <cfRule type="cellIs" priority="23" dxfId="1" operator="greaterThan" stopIfTrue="1">
      <formula>14.99</formula>
    </cfRule>
    <cfRule type="cellIs" priority="24" dxfId="0" operator="between" stopIfTrue="1">
      <formula>9.99</formula>
      <formula>14.99</formula>
    </cfRule>
  </conditionalFormatting>
  <conditionalFormatting sqref="AF83">
    <cfRule type="cellIs" priority="19" dxfId="2" operator="lessThan" stopIfTrue="1">
      <formula>9.99</formula>
    </cfRule>
    <cfRule type="cellIs" priority="20" dxfId="1" operator="greaterThan" stopIfTrue="1">
      <formula>14.99</formula>
    </cfRule>
    <cfRule type="cellIs" priority="21" dxfId="0" operator="between" stopIfTrue="1">
      <formula>9.99</formula>
      <formula>14.99</formula>
    </cfRule>
  </conditionalFormatting>
  <conditionalFormatting sqref="AJ83">
    <cfRule type="cellIs" priority="16" dxfId="2" operator="lessThan" stopIfTrue="1">
      <formula>9.99</formula>
    </cfRule>
    <cfRule type="cellIs" priority="17" dxfId="1" operator="greaterThan" stopIfTrue="1">
      <formula>14.99</formula>
    </cfRule>
    <cfRule type="cellIs" priority="18" dxfId="0" operator="between" stopIfTrue="1">
      <formula>9.99</formula>
      <formula>14.99</formula>
    </cfRule>
  </conditionalFormatting>
  <conditionalFormatting sqref="AK83">
    <cfRule type="cellIs" priority="13" dxfId="2" operator="lessThan" stopIfTrue="1">
      <formula>9.99</formula>
    </cfRule>
    <cfRule type="cellIs" priority="14" dxfId="1" operator="greaterThan" stopIfTrue="1">
      <formula>14.99</formula>
    </cfRule>
    <cfRule type="cellIs" priority="15" dxfId="0" operator="between" stopIfTrue="1">
      <formula>9.99</formula>
      <formula>14.99</formula>
    </cfRule>
  </conditionalFormatting>
  <conditionalFormatting sqref="AL83">
    <cfRule type="cellIs" priority="10" dxfId="2" operator="lessThan" stopIfTrue="1">
      <formula>9.99</formula>
    </cfRule>
    <cfRule type="cellIs" priority="11" dxfId="1" operator="greaterThan" stopIfTrue="1">
      <formula>14.99</formula>
    </cfRule>
    <cfRule type="cellIs" priority="12" dxfId="0" operator="between" stopIfTrue="1">
      <formula>9.99</formula>
      <formula>14.99</formula>
    </cfRule>
  </conditionalFormatting>
  <conditionalFormatting sqref="AN83">
    <cfRule type="cellIs" priority="7" dxfId="2" operator="lessThan" stopIfTrue="1">
      <formula>9.99</formula>
    </cfRule>
    <cfRule type="cellIs" priority="8" dxfId="1" operator="greaterThan" stopIfTrue="1">
      <formula>14.99</formula>
    </cfRule>
    <cfRule type="cellIs" priority="9" dxfId="0" operator="between" stopIfTrue="1">
      <formula>9.99</formula>
      <formula>14.99</formula>
    </cfRule>
  </conditionalFormatting>
  <conditionalFormatting sqref="AP83">
    <cfRule type="cellIs" priority="4" dxfId="2" operator="lessThan" stopIfTrue="1">
      <formula>9.99</formula>
    </cfRule>
    <cfRule type="cellIs" priority="5" dxfId="1" operator="greaterThan" stopIfTrue="1">
      <formula>14.99</formula>
    </cfRule>
    <cfRule type="cellIs" priority="6" dxfId="0" operator="between" stopIfTrue="1">
      <formula>9.99</formula>
      <formula>14.99</formula>
    </cfRule>
  </conditionalFormatting>
  <conditionalFormatting sqref="BA83">
    <cfRule type="cellIs" priority="1" dxfId="2" operator="lessThan" stopIfTrue="1">
      <formula>9.99</formula>
    </cfRule>
    <cfRule type="cellIs" priority="2" dxfId="1" operator="greaterThan" stopIfTrue="1">
      <formula>14.99</formula>
    </cfRule>
    <cfRule type="cellIs" priority="3" dxfId="0" operator="between" stopIfTrue="1">
      <formula>9.99</formula>
      <formula>14.99</formula>
    </cfRule>
  </conditionalFormatting>
  <printOptions/>
  <pageMargins left="0.15748031496062992" right="0.1968503937007874" top="0.15748031496062992" bottom="0.1968503937007874" header="0.15748031496062992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Fabien Hospital</cp:lastModifiedBy>
  <cp:lastPrinted>2015-01-04T12:14:54Z</cp:lastPrinted>
  <dcterms:created xsi:type="dcterms:W3CDTF">1996-10-21T11:03:58Z</dcterms:created>
  <dcterms:modified xsi:type="dcterms:W3CDTF">2024-03-20T15:57:34Z</dcterms:modified>
  <cp:category/>
  <cp:version/>
  <cp:contentType/>
  <cp:contentStatus/>
</cp:coreProperties>
</file>